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 me" state="visible" r:id="rId4"/>
    <sheet sheetId="2" name="Expenses" state="visible" r:id="rId5"/>
    <sheet sheetId="3" name="Owed detail" state="visible" r:id="rId6"/>
    <sheet sheetId="4" name="Balances" state="visible" r:id="rId7"/>
    <sheet sheetId="5" name="Settle Up" state="visible" r:id="rId8"/>
  </sheets>
  <calcPr calcId="171027" fullCalcOnLoad="1"/>
</workbook>
</file>

<file path=xl/sharedStrings.xml><?xml version="1.0" encoding="utf-8"?>
<sst xmlns="http://schemas.openxmlformats.org/spreadsheetml/2006/main" count="132" uniqueCount="87">
  <si>
    <t>Pivunio — expense splitting template</t>
  </si>
  <si>
    <t/>
  </si>
  <si>
    <t>What this is</t>
  </si>
  <si>
    <t>A free, macro-free workbook to split shared expenses in a group of up to 6 people and up to 100 expenses. No external connections, no tracking, no email required. Made by Pivunio (pivunio.com).</t>
  </si>
  <si>
    <t>Sheets</t>
  </si>
  <si>
    <t>Expenses</t>
  </si>
  <si>
    <t>Enter one expense per row: date, description, payer, amount, and a weight per participant.</t>
  </si>
  <si>
    <t>Owed detail</t>
  </si>
  <si>
    <t>Calculated. Shows what each expense costs each participant, to the cent.</t>
  </si>
  <si>
    <t>Balances</t>
  </si>
  <si>
    <t>Paid, owed and net balance per person, plus the control checks.</t>
  </si>
  <si>
    <t>Settle Up</t>
  </si>
  <si>
    <t>A practical repayment sequence, recomputed automatically from the balances.</t>
  </si>
  <si>
    <t>Participant names</t>
  </si>
  <si>
    <t>Change them in row 2 of the Expenses sheet. Everything else follows automatically.</t>
  </si>
  <si>
    <t>Weights</t>
  </si>
  <si>
    <t>0</t>
  </si>
  <si>
    <t>Not involved in this expense: pays nothing for it.</t>
  </si>
  <si>
    <t>1</t>
  </si>
  <si>
    <t>Normal share.</t>
  </si>
  <si>
    <t>2</t>
  </si>
  <si>
    <t>Double share (a couple counted as one line, a bigger eater, a private room…).</t>
  </si>
  <si>
    <t>0.5</t>
  </si>
  <si>
    <t>Half share (a child, someone who only joined for part of it…).</t>
  </si>
  <si>
    <t>Any positive number works. Only the ratio between the weights matters.</t>
  </si>
  <si>
    <t>Cent rule</t>
  </si>
  <si>
    <t>How it works</t>
  </si>
  <si>
    <t>Spreadsheet formulas cannot reproduce a largest-remainder allocation directly, so this workbook uses a transparent deterministic rule instead. For each expense, the cumulative share of the first n participants equals ROUND(amount x cumulative weights / total weight, 2), and each individual share is the difference between two successive cumulative values.</t>
  </si>
  <si>
    <t>Why it is exact</t>
  </si>
  <si>
    <t>Those differences telescope: the shares always add back up to exactly ROUND(amount, 2). No cent is ever lost or invented. Which participant absorbs a leftover cent depends on the column order, and stays the same on every recalculation. Column H of Owed detail checks every row and must stay at 0.</t>
  </si>
  <si>
    <t>Settle Up method</t>
  </si>
  <si>
    <t>What it does</t>
  </si>
  <si>
    <t>It repeatedly matches the largest debtor with the largest creditor, transferring the smaller of the two amounts, until every balance reaches zero. Ties are broken by column order, so the result is deterministic.</t>
  </si>
  <si>
    <t>What it is not</t>
  </si>
  <si>
    <t>This is a practical greedy method, not a proven minimum. It produces at most 5 transfers for 6 people, which is enough in real life, but another combination may occasionally use fewer.</t>
  </si>
  <si>
    <t>Google Sheets</t>
  </si>
  <si>
    <t>Import or open the .xlsx file in Google Sheets: every formula used here is standard. There is no separate native Google Sheets file.</t>
  </si>
  <si>
    <t>When a spreadsheet is not enough</t>
  </si>
  <si>
    <t>A workbook is perfect for one trip you own yourself. As soon as several people need to add expenses from their own phone at the same time, a shared group is far less work: pivunio.com</t>
  </si>
  <si>
    <t>Date</t>
  </si>
  <si>
    <t>Description</t>
  </si>
  <si>
    <t>Paid by</t>
  </si>
  <si>
    <t>Amount</t>
  </si>
  <si>
    <t>weight</t>
  </si>
  <si>
    <t>Total weight</t>
  </si>
  <si>
    <t>Participant →</t>
  </si>
  <si>
    <t>Ana</t>
  </si>
  <si>
    <t>Ben</t>
  </si>
  <si>
    <t>Chloe</t>
  </si>
  <si>
    <t>Dan</t>
  </si>
  <si>
    <t>Eve</t>
  </si>
  <si>
    <t>Farid</t>
  </si>
  <si>
    <t>2026-08-14</t>
  </si>
  <si>
    <t>Train tickets</t>
  </si>
  <si>
    <t>Groceries</t>
  </si>
  <si>
    <t>2026-08-15</t>
  </si>
  <si>
    <t>House rental</t>
  </si>
  <si>
    <t>Dinner out</t>
  </si>
  <si>
    <t>2026-08-16</t>
  </si>
  <si>
    <t>Museum tickets</t>
  </si>
  <si>
    <t>Car fuel</t>
  </si>
  <si>
    <t>2026-08-17</t>
  </si>
  <si>
    <t>Breakfast</t>
  </si>
  <si>
    <t>Cleaning fee</t>
  </si>
  <si>
    <t>Calculated — do not edit</t>
  </si>
  <si>
    <t>Row check</t>
  </si>
  <si>
    <t>Participant</t>
  </si>
  <si>
    <t>Paid</t>
  </si>
  <si>
    <t>Owes</t>
  </si>
  <si>
    <t>Net (Paid - Owes)</t>
  </si>
  <si>
    <t>Controls</t>
  </si>
  <si>
    <t>Total expenses entered</t>
  </si>
  <si>
    <t>Total allocated to people</t>
  </si>
  <si>
    <t>Difference (must be 0.00)</t>
  </si>
  <si>
    <t>Sum of net balances (must be 0.00)</t>
  </si>
  <si>
    <t>Who pays whom</t>
  </si>
  <si>
    <t>Practical deterministic method: the largest debtor pays the largest creditor, repeatedly. Not a proven minimum number of transfers.</t>
  </si>
  <si>
    <t>Step</t>
  </si>
  <si>
    <t>From</t>
  </si>
  <si>
    <t>To</t>
  </si>
  <si>
    <t>Calculation — remaining balances after each step</t>
  </si>
  <si>
    <t>After step</t>
  </si>
  <si>
    <t>Min</t>
  </si>
  <si>
    <t>Max</t>
  </si>
  <si>
    <t>Debtor #</t>
  </si>
  <si>
    <t>Creditor #</t>
  </si>
  <si>
    <t>Every remaining balance on the last row should be 0.00 once all transfers are made.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</si>
</sst>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color theme="1"/>
      <family val="2"/>
      <scheme val="minor"/>
      <sz val="11"/>
      <name val="Calibri"/>
    </font>
    <font>
      <b/>
      <sz val="16"/>
    </font>
    <font>
      <b/>
      <sz val="12"/>
    </font>
    <font>
      <b/>
      <sz val="11"/>
    </font>
    <font>
      <b/>
    </font>
    <font/>
    <font>
      <b/>
      <sz val="14"/>
    </font>
  </fonts>
  <fills count="4">
    <fill>
      <patternFill patternType="none"/>
    </fill>
    <fill>
      <patternFill patternType="gray125"/>
    </fill>
    <fill>
      <patternFill patternType="solid">
        <fgColor rgb="FFF3E9DC"/>
      </patternFill>
    </fill>
    <fill>
      <patternFill patternType="solid">
        <fgColor rgb="FFFDE7DE"/>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2" fillId="0" borderId="0" xfId="0" applyFont="1"/>
    <xf numFmtId="0" fontId="2" fillId="0" borderId="0" xfId="0" applyFont="1" applyAlignment="1">
      <alignment vertical="top"/>
    </xf>
    <xf numFmtId="0" fontId="2" fillId="0" borderId="0" xfId="0" applyFont="1" applyAlignment="1">
      <alignment vertical="top" wrapText="1"/>
    </xf>
    <xf numFmtId="0" fontId="3" fillId="0" borderId="0" xfId="0" applyFont="1"/>
    <xf numFmtId="0" fontId="3" fillId="2" borderId="0" xfId="0" applyFont="1" applyFill="1" applyAlignment="1">
      <alignment vertical="center" wrapText="1"/>
    </xf>
    <xf numFmtId="0" fontId="3" fillId="3" borderId="0" xfId="0" applyFont="1" applyFill="1" applyAlignment="1">
      <alignment vertical="center" wrapText="1"/>
    </xf>
    <xf numFmtId="4" fontId="0" fillId="0" borderId="0" xfId="0" applyNumberFormat="1"/>
    <xf numFmtId="0" fontId="4" fillId="0" borderId="0" xfId="0" applyFont="1"/>
    <xf numFmtId="0" fontId="5" fillId="0" borderId="0" xfId="0" applyFont="1"/>
    <xf numFmtId="0" fontId="6"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FormatPr defaultRowHeight="15" outlineLevelRow="0" outlineLevelCol="0" x14ac:dyDescent="55" defaultColWidth="18"/>
  <cols>
    <col min="1" max="1" width="22" customWidth="1"/>
    <col min="2" max="2" width="96" customWidth="1"/>
  </cols>
  <sheetData>
    <row r="1" spans="1:2" s="1" customFormat="1" x14ac:dyDescent="0.25">
      <c r="A1" s="2" t="s">
        <v>0</v>
      </c>
      <c r="B1" s="3" t="s">
        <v>1</v>
      </c>
    </row>
    <row r="2" spans="1:2" x14ac:dyDescent="0.25">
      <c r="A2" s="4" t="s">
        <v>1</v>
      </c>
      <c r="B2" s="5" t="s">
        <v>1</v>
      </c>
    </row>
    <row r="3" spans="1:2" x14ac:dyDescent="0.25">
      <c r="A3" s="4" t="s">
        <v>2</v>
      </c>
      <c r="B3" s="5" t="s">
        <v>3</v>
      </c>
    </row>
    <row r="4" spans="1:2" x14ac:dyDescent="0.25">
      <c r="A4" s="4" t="s">
        <v>1</v>
      </c>
      <c r="B4" s="5" t="s">
        <v>1</v>
      </c>
    </row>
    <row r="5" spans="1:2" s="6" customFormat="1" x14ac:dyDescent="0.25">
      <c r="A5" s="7" t="s">
        <v>4</v>
      </c>
      <c r="B5" s="8" t="s">
        <v>1</v>
      </c>
    </row>
    <row r="6" spans="1:2" x14ac:dyDescent="0.25">
      <c r="A6" s="4" t="s">
        <v>5</v>
      </c>
      <c r="B6" s="5" t="s">
        <v>6</v>
      </c>
    </row>
    <row r="7" spans="1:2" x14ac:dyDescent="0.25">
      <c r="A7" s="4" t="s">
        <v>7</v>
      </c>
      <c r="B7" s="5" t="s">
        <v>8</v>
      </c>
    </row>
    <row r="8" spans="1:2" x14ac:dyDescent="0.25">
      <c r="A8" s="4" t="s">
        <v>9</v>
      </c>
      <c r="B8" s="5" t="s">
        <v>10</v>
      </c>
    </row>
    <row r="9" spans="1:2" x14ac:dyDescent="0.25">
      <c r="A9" s="4" t="s">
        <v>11</v>
      </c>
      <c r="B9" s="5" t="s">
        <v>12</v>
      </c>
    </row>
    <row r="10" spans="1:2" x14ac:dyDescent="0.25">
      <c r="A10" s="4" t="s">
        <v>1</v>
      </c>
      <c r="B10" s="5" t="s">
        <v>1</v>
      </c>
    </row>
    <row r="11" spans="1:2" x14ac:dyDescent="0.25">
      <c r="A11" s="4" t="s">
        <v>13</v>
      </c>
      <c r="B11" s="5" t="s">
        <v>14</v>
      </c>
    </row>
    <row r="12" spans="1:2" x14ac:dyDescent="0.25">
      <c r="A12" s="4" t="s">
        <v>1</v>
      </c>
      <c r="B12" s="5" t="s">
        <v>1</v>
      </c>
    </row>
    <row r="13" spans="1:2" s="6" customFormat="1" x14ac:dyDescent="0.25">
      <c r="A13" s="7" t="s">
        <v>15</v>
      </c>
      <c r="B13" s="8" t="s">
        <v>1</v>
      </c>
    </row>
    <row r="14" spans="1:2" x14ac:dyDescent="0.25">
      <c r="A14" s="4" t="s">
        <v>16</v>
      </c>
      <c r="B14" s="5" t="s">
        <v>17</v>
      </c>
    </row>
    <row r="15" spans="1:2" x14ac:dyDescent="0.25">
      <c r="A15" s="4" t="s">
        <v>18</v>
      </c>
      <c r="B15" s="5" t="s">
        <v>19</v>
      </c>
    </row>
    <row r="16" spans="1:2" x14ac:dyDescent="0.25">
      <c r="A16" s="4" t="s">
        <v>20</v>
      </c>
      <c r="B16" s="5" t="s">
        <v>21</v>
      </c>
    </row>
    <row r="17" spans="1:2" x14ac:dyDescent="0.25">
      <c r="A17" s="4" t="s">
        <v>22</v>
      </c>
      <c r="B17" s="5" t="s">
        <v>23</v>
      </c>
    </row>
    <row r="18" spans="1:2" x14ac:dyDescent="0.25">
      <c r="A18" s="4" t="s">
        <v>1</v>
      </c>
      <c r="B18" s="5" t="s">
        <v>24</v>
      </c>
    </row>
    <row r="19" spans="1:2" x14ac:dyDescent="0.25">
      <c r="A19" s="4" t="s">
        <v>1</v>
      </c>
      <c r="B19" s="5" t="s">
        <v>1</v>
      </c>
    </row>
    <row r="20" spans="1:2" s="6" customFormat="1" x14ac:dyDescent="0.25">
      <c r="A20" s="7" t="s">
        <v>25</v>
      </c>
      <c r="B20" s="8" t="s">
        <v>1</v>
      </c>
    </row>
    <row r="21" spans="1:2" x14ac:dyDescent="0.25">
      <c r="A21" s="4" t="s">
        <v>26</v>
      </c>
      <c r="B21" s="5" t="s">
        <v>27</v>
      </c>
    </row>
    <row r="22" spans="1:2" x14ac:dyDescent="0.25">
      <c r="A22" s="4" t="s">
        <v>28</v>
      </c>
      <c r="B22" s="5" t="s">
        <v>29</v>
      </c>
    </row>
    <row r="23" spans="1:2" x14ac:dyDescent="0.25">
      <c r="A23" s="4" t="s">
        <v>1</v>
      </c>
      <c r="B23" s="5" t="s">
        <v>1</v>
      </c>
    </row>
    <row r="24" spans="1:2" x14ac:dyDescent="0.25">
      <c r="A24" s="4" t="s">
        <v>30</v>
      </c>
      <c r="B24" s="5" t="s">
        <v>1</v>
      </c>
    </row>
    <row r="25" spans="1:2" s="6" customFormat="1" x14ac:dyDescent="0.25">
      <c r="A25" s="7" t="s">
        <v>31</v>
      </c>
      <c r="B25" s="8" t="s">
        <v>32</v>
      </c>
    </row>
    <row r="26" spans="1:2" x14ac:dyDescent="0.25">
      <c r="A26" s="4" t="s">
        <v>33</v>
      </c>
      <c r="B26" s="5" t="s">
        <v>34</v>
      </c>
    </row>
    <row r="27" spans="1:2" x14ac:dyDescent="0.25">
      <c r="A27" s="4" t="s">
        <v>1</v>
      </c>
      <c r="B27" s="5" t="s">
        <v>1</v>
      </c>
    </row>
    <row r="28" spans="1:2" x14ac:dyDescent="0.25">
      <c r="A28" s="4" t="s">
        <v>35</v>
      </c>
      <c r="B28" s="5" t="s">
        <v>36</v>
      </c>
    </row>
    <row r="29" spans="1:2" x14ac:dyDescent="0.25">
      <c r="A29" s="4" t="s">
        <v>1</v>
      </c>
      <c r="B29" s="5" t="s">
        <v>1</v>
      </c>
    </row>
    <row r="30" spans="1:2" x14ac:dyDescent="0.25">
      <c r="A30" s="4" t="s">
        <v>37</v>
      </c>
      <c r="B30" s="5" t="s">
        <v>38</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
  <sheetViews>
    <sheetView workbookViewId="0">
      <pane ySplit="2" topLeftCell="A3" activePane="bottomLeft" state="frozen"/>
      <selection pane="bottomLeft"/>
    </sheetView>
  </sheetViews>
  <sheetFormatPr defaultRowHeight="15" outlineLevelRow="0" outlineLevelCol="0" x14ac:dyDescent="55"/>
  <cols>
    <col min="1" max="1" width="13" customWidth="1"/>
    <col min="2" max="2" width="28" customWidth="1"/>
    <col min="3" max="3" width="14" customWidth="1"/>
    <col min="4" max="4" width="12" customWidth="1"/>
    <col min="11" max="11" width="13" customWidth="1"/>
  </cols>
  <sheetData>
    <row r="1" spans="1:11" s="9" customFormat="1" x14ac:dyDescent="0.25">
      <c r="A1" s="10" t="s">
        <v>39</v>
      </c>
      <c r="B1" s="10" t="s">
        <v>40</v>
      </c>
      <c r="C1" s="10" t="s">
        <v>41</v>
      </c>
      <c r="D1" s="10" t="s">
        <v>42</v>
      </c>
      <c r="E1" s="10" t="s">
        <v>43</v>
      </c>
      <c r="F1" s="10" t="s">
        <v>43</v>
      </c>
      <c r="G1" s="10" t="s">
        <v>43</v>
      </c>
      <c r="H1" s="10" t="s">
        <v>43</v>
      </c>
      <c r="I1" s="10" t="s">
        <v>43</v>
      </c>
      <c r="J1" s="10" t="s">
        <v>43</v>
      </c>
      <c r="K1" s="10" t="s">
        <v>44</v>
      </c>
    </row>
    <row r="2" spans="1:11" s="9" customFormat="1" x14ac:dyDescent="0.25">
      <c r="A2" s="11" t="s">
        <v>1</v>
      </c>
      <c r="B2" s="11" t="s">
        <v>1</v>
      </c>
      <c r="C2" s="11" t="s">
        <v>1</v>
      </c>
      <c r="D2" s="11" t="s">
        <v>45</v>
      </c>
      <c r="E2" s="11" t="s">
        <v>46</v>
      </c>
      <c r="F2" s="11" t="s">
        <v>47</v>
      </c>
      <c r="G2" s="11" t="s">
        <v>48</v>
      </c>
      <c r="H2" s="11" t="s">
        <v>49</v>
      </c>
      <c r="I2" s="11" t="s">
        <v>50</v>
      </c>
      <c r="J2" s="11" t="s">
        <v>51</v>
      </c>
      <c r="K2" s="11" t="s">
        <v>1</v>
      </c>
    </row>
    <row r="3" spans="1:11" x14ac:dyDescent="0.25">
      <c r="A3" t="s">
        <v>52</v>
      </c>
      <c r="B3" t="s">
        <v>53</v>
      </c>
      <c r="C3" t="s">
        <v>46</v>
      </c>
      <c r="D3" s="12">
        <v>246.4</v>
      </c>
      <c r="E3">
        <v>1</v>
      </c>
      <c r="F3">
        <v>1</v>
      </c>
      <c r="G3">
        <v>1</v>
      </c>
      <c r="H3">
        <v>1</v>
      </c>
      <c r="I3">
        <v>0</v>
      </c>
      <c r="J3">
        <v>0</v>
      </c>
      <c r="K3">
        <f>IF($D3="","",SUM(Expenses!$E3:$J3))</f>
      </c>
    </row>
    <row r="4" spans="1:11" x14ac:dyDescent="0.25">
      <c r="A4" t="s">
        <v>52</v>
      </c>
      <c r="B4" t="s">
        <v>54</v>
      </c>
      <c r="C4" t="s">
        <v>47</v>
      </c>
      <c r="D4" s="12">
        <v>87.15</v>
      </c>
      <c r="E4">
        <v>1</v>
      </c>
      <c r="F4">
        <v>1</v>
      </c>
      <c r="G4">
        <v>1</v>
      </c>
      <c r="H4">
        <v>1</v>
      </c>
      <c r="I4">
        <v>1</v>
      </c>
      <c r="J4">
        <v>1</v>
      </c>
      <c r="K4">
        <f>IF($D4="","",SUM(Expenses!$E4:$J4))</f>
      </c>
    </row>
    <row r="5" spans="1:11" x14ac:dyDescent="0.25">
      <c r="A5" t="s">
        <v>55</v>
      </c>
      <c r="B5" t="s">
        <v>56</v>
      </c>
      <c r="C5" t="s">
        <v>48</v>
      </c>
      <c r="D5" s="12">
        <v>940</v>
      </c>
      <c r="E5">
        <v>1</v>
      </c>
      <c r="F5">
        <v>1</v>
      </c>
      <c r="G5">
        <v>1</v>
      </c>
      <c r="H5">
        <v>1</v>
      </c>
      <c r="I5">
        <v>1</v>
      </c>
      <c r="J5">
        <v>1</v>
      </c>
      <c r="K5">
        <f>IF($D5="","",SUM(Expenses!$E5:$J5))</f>
      </c>
    </row>
    <row r="6" spans="1:11" x14ac:dyDescent="0.25">
      <c r="A6" t="s">
        <v>55</v>
      </c>
      <c r="B6" t="s">
        <v>57</v>
      </c>
      <c r="C6" t="s">
        <v>46</v>
      </c>
      <c r="D6" s="12">
        <v>132.7</v>
      </c>
      <c r="E6">
        <v>1</v>
      </c>
      <c r="F6">
        <v>1</v>
      </c>
      <c r="G6">
        <v>0</v>
      </c>
      <c r="H6">
        <v>1</v>
      </c>
      <c r="I6">
        <v>1</v>
      </c>
      <c r="J6">
        <v>1</v>
      </c>
      <c r="K6">
        <f>IF($D6="","",SUM(Expenses!$E6:$J6))</f>
      </c>
    </row>
    <row r="7" spans="1:11" x14ac:dyDescent="0.25">
      <c r="A7" t="s">
        <v>58</v>
      </c>
      <c r="B7" t="s">
        <v>59</v>
      </c>
      <c r="C7" t="s">
        <v>49</v>
      </c>
      <c r="D7" s="12">
        <v>54</v>
      </c>
      <c r="E7">
        <v>0</v>
      </c>
      <c r="F7">
        <v>1</v>
      </c>
      <c r="G7">
        <v>1</v>
      </c>
      <c r="H7">
        <v>0</v>
      </c>
      <c r="I7">
        <v>1</v>
      </c>
      <c r="J7">
        <v>1</v>
      </c>
      <c r="K7">
        <f>IF($D7="","",SUM(Expenses!$E7:$J7))</f>
      </c>
    </row>
    <row r="8" spans="1:11" x14ac:dyDescent="0.25">
      <c r="A8" t="s">
        <v>58</v>
      </c>
      <c r="B8" t="s">
        <v>60</v>
      </c>
      <c r="C8" t="s">
        <v>50</v>
      </c>
      <c r="D8" s="12">
        <v>71.33</v>
      </c>
      <c r="E8">
        <v>1</v>
      </c>
      <c r="F8">
        <v>1</v>
      </c>
      <c r="G8">
        <v>1</v>
      </c>
      <c r="H8">
        <v>1</v>
      </c>
      <c r="I8">
        <v>0</v>
      </c>
      <c r="J8">
        <v>0</v>
      </c>
      <c r="K8">
        <f>IF($D8="","",SUM(Expenses!$E8:$J8))</f>
      </c>
    </row>
    <row r="9" spans="1:11" x14ac:dyDescent="0.25">
      <c r="A9" t="s">
        <v>61</v>
      </c>
      <c r="B9" t="s">
        <v>62</v>
      </c>
      <c r="C9" t="s">
        <v>51</v>
      </c>
      <c r="D9" s="12">
        <v>41.9</v>
      </c>
      <c r="E9">
        <v>0.5</v>
      </c>
      <c r="F9">
        <v>1</v>
      </c>
      <c r="G9">
        <v>1</v>
      </c>
      <c r="H9">
        <v>1</v>
      </c>
      <c r="I9">
        <v>1</v>
      </c>
      <c r="J9">
        <v>1</v>
      </c>
      <c r="K9">
        <f>IF($D9="","",SUM(Expenses!$E9:$J9))</f>
      </c>
    </row>
    <row r="10" spans="1:11" x14ac:dyDescent="0.25">
      <c r="A10" t="s">
        <v>61</v>
      </c>
      <c r="B10" t="s">
        <v>63</v>
      </c>
      <c r="C10" t="s">
        <v>48</v>
      </c>
      <c r="D10" s="12">
        <v>90</v>
      </c>
      <c r="E10">
        <v>1</v>
      </c>
      <c r="F10">
        <v>1</v>
      </c>
      <c r="G10">
        <v>1</v>
      </c>
      <c r="H10">
        <v>1</v>
      </c>
      <c r="I10">
        <v>1</v>
      </c>
      <c r="J10">
        <v>1</v>
      </c>
      <c r="K10">
        <f>IF($D10="","",SUM(Expenses!$E10:$J10))</f>
      </c>
    </row>
    <row r="11" spans="4:11" x14ac:dyDescent="0.25">
      <c r="D11" s="12"/>
      <c r="K11">
        <f>IF($D11="","",SUM(Expenses!$E11:$J11))</f>
      </c>
    </row>
    <row r="12" spans="4:11" x14ac:dyDescent="0.25">
      <c r="D12" s="12"/>
      <c r="K12">
        <f>IF($D12="","",SUM(Expenses!$E12:$J12))</f>
      </c>
    </row>
    <row r="13" spans="4:11" x14ac:dyDescent="0.25">
      <c r="D13" s="12"/>
      <c r="K13">
        <f>IF($D13="","",SUM(Expenses!$E13:$J13))</f>
      </c>
    </row>
    <row r="14" spans="4:11" x14ac:dyDescent="0.25">
      <c r="D14" s="12"/>
      <c r="K14">
        <f>IF($D14="","",SUM(Expenses!$E14:$J14))</f>
      </c>
    </row>
    <row r="15" spans="4:11" x14ac:dyDescent="0.25">
      <c r="D15" s="12"/>
      <c r="K15">
        <f>IF($D15="","",SUM(Expenses!$E15:$J15))</f>
      </c>
    </row>
    <row r="16" spans="4:11" x14ac:dyDescent="0.25">
      <c r="D16" s="12"/>
      <c r="K16">
        <f>IF($D16="","",SUM(Expenses!$E16:$J16))</f>
      </c>
    </row>
    <row r="17" spans="4:11" x14ac:dyDescent="0.25">
      <c r="D17" s="12"/>
      <c r="K17">
        <f>IF($D17="","",SUM(Expenses!$E17:$J17))</f>
      </c>
    </row>
    <row r="18" spans="4:11" x14ac:dyDescent="0.25">
      <c r="D18" s="12"/>
      <c r="K18">
        <f>IF($D18="","",SUM(Expenses!$E18:$J18))</f>
      </c>
    </row>
    <row r="19" spans="4:11" x14ac:dyDescent="0.25">
      <c r="D19" s="12"/>
      <c r="K19">
        <f>IF($D19="","",SUM(Expenses!$E19:$J19))</f>
      </c>
    </row>
    <row r="20" spans="4:11" x14ac:dyDescent="0.25">
      <c r="D20" s="12"/>
      <c r="K20">
        <f>IF($D20="","",SUM(Expenses!$E20:$J20))</f>
      </c>
    </row>
    <row r="21" spans="4:11" x14ac:dyDescent="0.25">
      <c r="D21" s="12"/>
      <c r="K21">
        <f>IF($D21="","",SUM(Expenses!$E21:$J21))</f>
      </c>
    </row>
    <row r="22" spans="4:11" x14ac:dyDescent="0.25">
      <c r="D22" s="12"/>
      <c r="K22">
        <f>IF($D22="","",SUM(Expenses!$E22:$J22))</f>
      </c>
    </row>
    <row r="23" spans="4:11" x14ac:dyDescent="0.25">
      <c r="D23" s="12"/>
      <c r="K23">
        <f>IF($D23="","",SUM(Expenses!$E23:$J23))</f>
      </c>
    </row>
    <row r="24" spans="4:11" x14ac:dyDescent="0.25">
      <c r="D24" s="12"/>
      <c r="K24">
        <f>IF($D24="","",SUM(Expenses!$E24:$J24))</f>
      </c>
    </row>
    <row r="25" spans="4:11" x14ac:dyDescent="0.25">
      <c r="D25" s="12"/>
      <c r="K25">
        <f>IF($D25="","",SUM(Expenses!$E25:$J25))</f>
      </c>
    </row>
    <row r="26" spans="4:11" x14ac:dyDescent="0.25">
      <c r="D26" s="12"/>
      <c r="K26">
        <f>IF($D26="","",SUM(Expenses!$E26:$J26))</f>
      </c>
    </row>
    <row r="27" spans="4:11" x14ac:dyDescent="0.25">
      <c r="D27" s="12"/>
      <c r="K27">
        <f>IF($D27="","",SUM(Expenses!$E27:$J27))</f>
      </c>
    </row>
    <row r="28" spans="4:11" x14ac:dyDescent="0.25">
      <c r="D28" s="12"/>
      <c r="K28">
        <f>IF($D28="","",SUM(Expenses!$E28:$J28))</f>
      </c>
    </row>
    <row r="29" spans="4:11" x14ac:dyDescent="0.25">
      <c r="D29" s="12"/>
      <c r="K29">
        <f>IF($D29="","",SUM(Expenses!$E29:$J29))</f>
      </c>
    </row>
    <row r="30" spans="4:11" x14ac:dyDescent="0.25">
      <c r="D30" s="12"/>
      <c r="K30">
        <f>IF($D30="","",SUM(Expenses!$E30:$J30))</f>
      </c>
    </row>
    <row r="31" spans="4:11" x14ac:dyDescent="0.25">
      <c r="D31" s="12"/>
      <c r="K31">
        <f>IF($D31="","",SUM(Expenses!$E31:$J31))</f>
      </c>
    </row>
    <row r="32" spans="4:11" x14ac:dyDescent="0.25">
      <c r="D32" s="12"/>
      <c r="K32">
        <f>IF($D32="","",SUM(Expenses!$E32:$J32))</f>
      </c>
    </row>
    <row r="33" spans="4:11" x14ac:dyDescent="0.25">
      <c r="D33" s="12"/>
      <c r="K33">
        <f>IF($D33="","",SUM(Expenses!$E33:$J33))</f>
      </c>
    </row>
    <row r="34" spans="4:11" x14ac:dyDescent="0.25">
      <c r="D34" s="12"/>
      <c r="K34">
        <f>IF($D34="","",SUM(Expenses!$E34:$J34))</f>
      </c>
    </row>
    <row r="35" spans="4:11" x14ac:dyDescent="0.25">
      <c r="D35" s="12"/>
      <c r="K35">
        <f>IF($D35="","",SUM(Expenses!$E35:$J35))</f>
      </c>
    </row>
    <row r="36" spans="4:11" x14ac:dyDescent="0.25">
      <c r="D36" s="12"/>
      <c r="K36">
        <f>IF($D36="","",SUM(Expenses!$E36:$J36))</f>
      </c>
    </row>
    <row r="37" spans="4:11" x14ac:dyDescent="0.25">
      <c r="D37" s="12"/>
      <c r="K37">
        <f>IF($D37="","",SUM(Expenses!$E37:$J37))</f>
      </c>
    </row>
    <row r="38" spans="4:11" x14ac:dyDescent="0.25">
      <c r="D38" s="12"/>
      <c r="K38">
        <f>IF($D38="","",SUM(Expenses!$E38:$J38))</f>
      </c>
    </row>
    <row r="39" spans="4:11" x14ac:dyDescent="0.25">
      <c r="D39" s="12"/>
      <c r="K39">
        <f>IF($D39="","",SUM(Expenses!$E39:$J39))</f>
      </c>
    </row>
    <row r="40" spans="4:11" x14ac:dyDescent="0.25">
      <c r="D40" s="12"/>
      <c r="K40">
        <f>IF($D40="","",SUM(Expenses!$E40:$J40))</f>
      </c>
    </row>
    <row r="41" spans="4:11" x14ac:dyDescent="0.25">
      <c r="D41" s="12"/>
      <c r="K41">
        <f>IF($D41="","",SUM(Expenses!$E41:$J41))</f>
      </c>
    </row>
    <row r="42" spans="4:11" x14ac:dyDescent="0.25">
      <c r="D42" s="12"/>
      <c r="K42">
        <f>IF($D42="","",SUM(Expenses!$E42:$J42))</f>
      </c>
    </row>
    <row r="43" spans="4:11" x14ac:dyDescent="0.25">
      <c r="D43" s="12"/>
      <c r="K43">
        <f>IF($D43="","",SUM(Expenses!$E43:$J43))</f>
      </c>
    </row>
    <row r="44" spans="4:11" x14ac:dyDescent="0.25">
      <c r="D44" s="12"/>
      <c r="K44">
        <f>IF($D44="","",SUM(Expenses!$E44:$J44))</f>
      </c>
    </row>
    <row r="45" spans="4:11" x14ac:dyDescent="0.25">
      <c r="D45" s="12"/>
      <c r="K45">
        <f>IF($D45="","",SUM(Expenses!$E45:$J45))</f>
      </c>
    </row>
    <row r="46" spans="4:11" x14ac:dyDescent="0.25">
      <c r="D46" s="12"/>
      <c r="K46">
        <f>IF($D46="","",SUM(Expenses!$E46:$J46))</f>
      </c>
    </row>
    <row r="47" spans="4:11" x14ac:dyDescent="0.25">
      <c r="D47" s="12"/>
      <c r="K47">
        <f>IF($D47="","",SUM(Expenses!$E47:$J47))</f>
      </c>
    </row>
    <row r="48" spans="4:11" x14ac:dyDescent="0.25">
      <c r="D48" s="12"/>
      <c r="K48">
        <f>IF($D48="","",SUM(Expenses!$E48:$J48))</f>
      </c>
    </row>
    <row r="49" spans="4:11" x14ac:dyDescent="0.25">
      <c r="D49" s="12"/>
      <c r="K49">
        <f>IF($D49="","",SUM(Expenses!$E49:$J49))</f>
      </c>
    </row>
    <row r="50" spans="4:11" x14ac:dyDescent="0.25">
      <c r="D50" s="12"/>
      <c r="K50">
        <f>IF($D50="","",SUM(Expenses!$E50:$J50))</f>
      </c>
    </row>
    <row r="51" spans="4:11" x14ac:dyDescent="0.25">
      <c r="D51" s="12"/>
      <c r="K51">
        <f>IF($D51="","",SUM(Expenses!$E51:$J51))</f>
      </c>
    </row>
    <row r="52" spans="4:11" x14ac:dyDescent="0.25">
      <c r="D52" s="12"/>
      <c r="K52">
        <f>IF($D52="","",SUM(Expenses!$E52:$J52))</f>
      </c>
    </row>
    <row r="53" spans="4:11" x14ac:dyDescent="0.25">
      <c r="D53" s="12"/>
      <c r="K53">
        <f>IF($D53="","",SUM(Expenses!$E53:$J53))</f>
      </c>
    </row>
    <row r="54" spans="4:11" x14ac:dyDescent="0.25">
      <c r="D54" s="12"/>
      <c r="K54">
        <f>IF($D54="","",SUM(Expenses!$E54:$J54))</f>
      </c>
    </row>
    <row r="55" spans="4:11" x14ac:dyDescent="0.25">
      <c r="D55" s="12"/>
      <c r="K55">
        <f>IF($D55="","",SUM(Expenses!$E55:$J55))</f>
      </c>
    </row>
    <row r="56" spans="4:11" x14ac:dyDescent="0.25">
      <c r="D56" s="12"/>
      <c r="K56">
        <f>IF($D56="","",SUM(Expenses!$E56:$J56))</f>
      </c>
    </row>
    <row r="57" spans="4:11" x14ac:dyDescent="0.25">
      <c r="D57" s="12"/>
      <c r="K57">
        <f>IF($D57="","",SUM(Expenses!$E57:$J57))</f>
      </c>
    </row>
    <row r="58" spans="4:11" x14ac:dyDescent="0.25">
      <c r="D58" s="12"/>
      <c r="K58">
        <f>IF($D58="","",SUM(Expenses!$E58:$J58))</f>
      </c>
    </row>
    <row r="59" spans="4:11" x14ac:dyDescent="0.25">
      <c r="D59" s="12"/>
      <c r="K59">
        <f>IF($D59="","",SUM(Expenses!$E59:$J59))</f>
      </c>
    </row>
    <row r="60" spans="4:11" x14ac:dyDescent="0.25">
      <c r="D60" s="12"/>
      <c r="K60">
        <f>IF($D60="","",SUM(Expenses!$E60:$J60))</f>
      </c>
    </row>
    <row r="61" spans="4:11" x14ac:dyDescent="0.25">
      <c r="D61" s="12"/>
      <c r="K61">
        <f>IF($D61="","",SUM(Expenses!$E61:$J61))</f>
      </c>
    </row>
    <row r="62" spans="4:11" x14ac:dyDescent="0.25">
      <c r="D62" s="12"/>
      <c r="K62">
        <f>IF($D62="","",SUM(Expenses!$E62:$J62))</f>
      </c>
    </row>
    <row r="63" spans="4:11" x14ac:dyDescent="0.25">
      <c r="D63" s="12"/>
      <c r="K63">
        <f>IF($D63="","",SUM(Expenses!$E63:$J63))</f>
      </c>
    </row>
    <row r="64" spans="4:11" x14ac:dyDescent="0.25">
      <c r="D64" s="12"/>
      <c r="K64">
        <f>IF($D64="","",SUM(Expenses!$E64:$J64))</f>
      </c>
    </row>
    <row r="65" spans="4:11" x14ac:dyDescent="0.25">
      <c r="D65" s="12"/>
      <c r="K65">
        <f>IF($D65="","",SUM(Expenses!$E65:$J65))</f>
      </c>
    </row>
    <row r="66" spans="4:11" x14ac:dyDescent="0.25">
      <c r="D66" s="12"/>
      <c r="K66">
        <f>IF($D66="","",SUM(Expenses!$E66:$J66))</f>
      </c>
    </row>
    <row r="67" spans="4:11" x14ac:dyDescent="0.25">
      <c r="D67" s="12"/>
      <c r="K67">
        <f>IF($D67="","",SUM(Expenses!$E67:$J67))</f>
      </c>
    </row>
    <row r="68" spans="4:11" x14ac:dyDescent="0.25">
      <c r="D68" s="12"/>
      <c r="K68">
        <f>IF($D68="","",SUM(Expenses!$E68:$J68))</f>
      </c>
    </row>
    <row r="69" spans="4:11" x14ac:dyDescent="0.25">
      <c r="D69" s="12"/>
      <c r="K69">
        <f>IF($D69="","",SUM(Expenses!$E69:$J69))</f>
      </c>
    </row>
    <row r="70" spans="4:11" x14ac:dyDescent="0.25">
      <c r="D70" s="12"/>
      <c r="K70">
        <f>IF($D70="","",SUM(Expenses!$E70:$J70))</f>
      </c>
    </row>
    <row r="71" spans="4:11" x14ac:dyDescent="0.25">
      <c r="D71" s="12"/>
      <c r="K71">
        <f>IF($D71="","",SUM(Expenses!$E71:$J71))</f>
      </c>
    </row>
    <row r="72" spans="4:11" x14ac:dyDescent="0.25">
      <c r="D72" s="12"/>
      <c r="K72">
        <f>IF($D72="","",SUM(Expenses!$E72:$J72))</f>
      </c>
    </row>
    <row r="73" spans="4:11" x14ac:dyDescent="0.25">
      <c r="D73" s="12"/>
      <c r="K73">
        <f>IF($D73="","",SUM(Expenses!$E73:$J73))</f>
      </c>
    </row>
    <row r="74" spans="4:11" x14ac:dyDescent="0.25">
      <c r="D74" s="12"/>
      <c r="K74">
        <f>IF($D74="","",SUM(Expenses!$E74:$J74))</f>
      </c>
    </row>
    <row r="75" spans="4:11" x14ac:dyDescent="0.25">
      <c r="D75" s="12"/>
      <c r="K75">
        <f>IF($D75="","",SUM(Expenses!$E75:$J75))</f>
      </c>
    </row>
    <row r="76" spans="4:11" x14ac:dyDescent="0.25">
      <c r="D76" s="12"/>
      <c r="K76">
        <f>IF($D76="","",SUM(Expenses!$E76:$J76))</f>
      </c>
    </row>
    <row r="77" spans="4:11" x14ac:dyDescent="0.25">
      <c r="D77" s="12"/>
      <c r="K77">
        <f>IF($D77="","",SUM(Expenses!$E77:$J77))</f>
      </c>
    </row>
    <row r="78" spans="4:11" x14ac:dyDescent="0.25">
      <c r="D78" s="12"/>
      <c r="K78">
        <f>IF($D78="","",SUM(Expenses!$E78:$J78))</f>
      </c>
    </row>
    <row r="79" spans="4:11" x14ac:dyDescent="0.25">
      <c r="D79" s="12"/>
      <c r="K79">
        <f>IF($D79="","",SUM(Expenses!$E79:$J79))</f>
      </c>
    </row>
    <row r="80" spans="4:11" x14ac:dyDescent="0.25">
      <c r="D80" s="12"/>
      <c r="K80">
        <f>IF($D80="","",SUM(Expenses!$E80:$J80))</f>
      </c>
    </row>
    <row r="81" spans="4:11" x14ac:dyDescent="0.25">
      <c r="D81" s="12"/>
      <c r="K81">
        <f>IF($D81="","",SUM(Expenses!$E81:$J81))</f>
      </c>
    </row>
    <row r="82" spans="4:11" x14ac:dyDescent="0.25">
      <c r="D82" s="12"/>
      <c r="K82">
        <f>IF($D82="","",SUM(Expenses!$E82:$J82))</f>
      </c>
    </row>
    <row r="83" spans="4:11" x14ac:dyDescent="0.25">
      <c r="D83" s="12"/>
      <c r="K83">
        <f>IF($D83="","",SUM(Expenses!$E83:$J83))</f>
      </c>
    </row>
    <row r="84" spans="4:11" x14ac:dyDescent="0.25">
      <c r="D84" s="12"/>
      <c r="K84">
        <f>IF($D84="","",SUM(Expenses!$E84:$J84))</f>
      </c>
    </row>
    <row r="85" spans="4:11" x14ac:dyDescent="0.25">
      <c r="D85" s="12"/>
      <c r="K85">
        <f>IF($D85="","",SUM(Expenses!$E85:$J85))</f>
      </c>
    </row>
    <row r="86" spans="4:11" x14ac:dyDescent="0.25">
      <c r="D86" s="12"/>
      <c r="K86">
        <f>IF($D86="","",SUM(Expenses!$E86:$J86))</f>
      </c>
    </row>
    <row r="87" spans="4:11" x14ac:dyDescent="0.25">
      <c r="D87" s="12"/>
      <c r="K87">
        <f>IF($D87="","",SUM(Expenses!$E87:$J87))</f>
      </c>
    </row>
    <row r="88" spans="4:11" x14ac:dyDescent="0.25">
      <c r="D88" s="12"/>
      <c r="K88">
        <f>IF($D88="","",SUM(Expenses!$E88:$J88))</f>
      </c>
    </row>
    <row r="89" spans="4:11" x14ac:dyDescent="0.25">
      <c r="D89" s="12"/>
      <c r="K89">
        <f>IF($D89="","",SUM(Expenses!$E89:$J89))</f>
      </c>
    </row>
    <row r="90" spans="4:11" x14ac:dyDescent="0.25">
      <c r="D90" s="12"/>
      <c r="K90">
        <f>IF($D90="","",SUM(Expenses!$E90:$J90))</f>
      </c>
    </row>
    <row r="91" spans="4:11" x14ac:dyDescent="0.25">
      <c r="D91" s="12"/>
      <c r="K91">
        <f>IF($D91="","",SUM(Expenses!$E91:$J91))</f>
      </c>
    </row>
    <row r="92" spans="4:11" x14ac:dyDescent="0.25">
      <c r="D92" s="12"/>
      <c r="K92">
        <f>IF($D92="","",SUM(Expenses!$E92:$J92))</f>
      </c>
    </row>
    <row r="93" spans="4:11" x14ac:dyDescent="0.25">
      <c r="D93" s="12"/>
      <c r="K93">
        <f>IF($D93="","",SUM(Expenses!$E93:$J93))</f>
      </c>
    </row>
    <row r="94" spans="4:11" x14ac:dyDescent="0.25">
      <c r="D94" s="12"/>
      <c r="K94">
        <f>IF($D94="","",SUM(Expenses!$E94:$J94))</f>
      </c>
    </row>
    <row r="95" spans="4:11" x14ac:dyDescent="0.25">
      <c r="D95" s="12"/>
      <c r="K95">
        <f>IF($D95="","",SUM(Expenses!$E95:$J95))</f>
      </c>
    </row>
    <row r="96" spans="4:11" x14ac:dyDescent="0.25">
      <c r="D96" s="12"/>
      <c r="K96">
        <f>IF($D96="","",SUM(Expenses!$E96:$J96))</f>
      </c>
    </row>
    <row r="97" spans="4:11" x14ac:dyDescent="0.25">
      <c r="D97" s="12"/>
      <c r="K97">
        <f>IF($D97="","",SUM(Expenses!$E97:$J97))</f>
      </c>
    </row>
    <row r="98" spans="4:11" x14ac:dyDescent="0.25">
      <c r="D98" s="12"/>
      <c r="K98">
        <f>IF($D98="","",SUM(Expenses!$E98:$J98))</f>
      </c>
    </row>
    <row r="99" spans="4:11" x14ac:dyDescent="0.25">
      <c r="D99" s="12"/>
      <c r="K99">
        <f>IF($D99="","",SUM(Expenses!$E99:$J99))</f>
      </c>
    </row>
    <row r="100" spans="4:11" x14ac:dyDescent="0.25">
      <c r="D100" s="12"/>
      <c r="K100">
        <f>IF($D100="","",SUM(Expenses!$E100:$J100))</f>
      </c>
    </row>
    <row r="101" spans="4:11" x14ac:dyDescent="0.25">
      <c r="D101" s="12"/>
      <c r="K101">
        <f>IF($D101="","",SUM(Expenses!$E101:$J101))</f>
      </c>
    </row>
    <row r="102" spans="4:11" x14ac:dyDescent="0.25">
      <c r="D102" s="12"/>
      <c r="K102">
        <f>IF($D102="","",SUM(Expenses!$E102:$J102))</f>
      </c>
    </row>
  </sheetData>
  <dataValidations count="1">
    <dataValidation type="list" allowBlank="1" sqref="C3:C102">
      <formula1>=$E$2:$J$2</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workbookViewId="0">
      <pane ySplit="1" topLeftCell="A2" activePane="bottomLeft" state="frozen"/>
      <selection pane="bottomLeft"/>
    </sheetView>
  </sheetViews>
  <sheetFormatPr defaultRowHeight="15" outlineLevelRow="0" outlineLevelCol="0" x14ac:dyDescent="55"/>
  <cols>
    <col min="1" max="1" width="28" customWidth="1"/>
    <col min="2" max="8" width="12" customWidth="1"/>
  </cols>
  <sheetData>
    <row r="1" spans="1:8" s="9" customFormat="1" x14ac:dyDescent="0.25">
      <c r="A1" s="10" t="s">
        <v>64</v>
      </c>
      <c r="B1" s="10">
        <f>Expenses!E2</f>
      </c>
      <c r="C1" s="10">
        <f>Expenses!F2</f>
      </c>
      <c r="D1" s="10">
        <f>Expenses!G2</f>
      </c>
      <c r="E1" s="10">
        <f>Expenses!H2</f>
      </c>
      <c r="F1" s="10">
        <f>Expenses!I2</f>
      </c>
      <c r="G1" s="10">
        <f>Expenses!J2</f>
      </c>
      <c r="H1" s="10" t="s">
        <v>65</v>
      </c>
    </row>
    <row r="3" spans="1:8" x14ac:dyDescent="0.25">
      <c r="A3">
        <f>IF(Expenses!$D3="","",Expenses!$B3)</f>
      </c>
      <c r="B3" s="12">
        <f>IF(OR(Expenses!$D3="",Expenses!$K3="",Expenses!$K3=0),0,ROUND(Expenses!$D3*SUM(Expenses!$E3:$E3)/Expenses!$K3,2))</f>
      </c>
      <c r="C3" s="12">
        <f>IF(OR(Expenses!$D3="",Expenses!$K3="",Expenses!$K3=0),0,ROUND(Expenses!$D3*SUM(Expenses!$E3:$F3)/Expenses!$K3,2)-ROUND(Expenses!$D3*SUM(Expenses!$E3:$E3)/Expenses!$K3,2))</f>
      </c>
      <c r="D3" s="12">
        <f>IF(OR(Expenses!$D3="",Expenses!$K3="",Expenses!$K3=0),0,ROUND(Expenses!$D3*SUM(Expenses!$E3:$G3)/Expenses!$K3,2)-ROUND(Expenses!$D3*SUM(Expenses!$E3:$F3)/Expenses!$K3,2))</f>
      </c>
      <c r="E3" s="12">
        <f>IF(OR(Expenses!$D3="",Expenses!$K3="",Expenses!$K3=0),0,ROUND(Expenses!$D3*SUM(Expenses!$E3:$H3)/Expenses!$K3,2)-ROUND(Expenses!$D3*SUM(Expenses!$E3:$G3)/Expenses!$K3,2))</f>
      </c>
      <c r="F3" s="12">
        <f>IF(OR(Expenses!$D3="",Expenses!$K3="",Expenses!$K3=0),0,ROUND(Expenses!$D3*SUM(Expenses!$E3:$I3)/Expenses!$K3,2)-ROUND(Expenses!$D3*SUM(Expenses!$E3:$H3)/Expenses!$K3,2))</f>
      </c>
      <c r="G3" s="12">
        <f>IF(OR(Expenses!$D3="",Expenses!$K3="",Expenses!$K3=0),0,ROUND(Expenses!$D3*SUM(Expenses!$E3:$J3)/Expenses!$K3,2)-ROUND(Expenses!$D3*SUM(Expenses!$E3:$I3)/Expenses!$K3,2))</f>
      </c>
      <c r="H3" s="12">
        <f>ROUND(SUM(B3:G3)-IF(Expenses!$D3="",0,Expenses!$D3),2)</f>
      </c>
    </row>
    <row r="4" spans="1:8" x14ac:dyDescent="0.25">
      <c r="A4">
        <f>IF(Expenses!$D4="","",Expenses!$B4)</f>
      </c>
      <c r="B4" s="12">
        <f>IF(OR(Expenses!$D4="",Expenses!$K4="",Expenses!$K4=0),0,ROUND(Expenses!$D4*SUM(Expenses!$E4:$E4)/Expenses!$K4,2))</f>
      </c>
      <c r="C4" s="12">
        <f>IF(OR(Expenses!$D4="",Expenses!$K4="",Expenses!$K4=0),0,ROUND(Expenses!$D4*SUM(Expenses!$E4:$F4)/Expenses!$K4,2)-ROUND(Expenses!$D4*SUM(Expenses!$E4:$E4)/Expenses!$K4,2))</f>
      </c>
      <c r="D4" s="12">
        <f>IF(OR(Expenses!$D4="",Expenses!$K4="",Expenses!$K4=0),0,ROUND(Expenses!$D4*SUM(Expenses!$E4:$G4)/Expenses!$K4,2)-ROUND(Expenses!$D4*SUM(Expenses!$E4:$F4)/Expenses!$K4,2))</f>
      </c>
      <c r="E4" s="12">
        <f>IF(OR(Expenses!$D4="",Expenses!$K4="",Expenses!$K4=0),0,ROUND(Expenses!$D4*SUM(Expenses!$E4:$H4)/Expenses!$K4,2)-ROUND(Expenses!$D4*SUM(Expenses!$E4:$G4)/Expenses!$K4,2))</f>
      </c>
      <c r="F4" s="12">
        <f>IF(OR(Expenses!$D4="",Expenses!$K4="",Expenses!$K4=0),0,ROUND(Expenses!$D4*SUM(Expenses!$E4:$I4)/Expenses!$K4,2)-ROUND(Expenses!$D4*SUM(Expenses!$E4:$H4)/Expenses!$K4,2))</f>
      </c>
      <c r="G4" s="12">
        <f>IF(OR(Expenses!$D4="",Expenses!$K4="",Expenses!$K4=0),0,ROUND(Expenses!$D4*SUM(Expenses!$E4:$J4)/Expenses!$K4,2)-ROUND(Expenses!$D4*SUM(Expenses!$E4:$I4)/Expenses!$K4,2))</f>
      </c>
      <c r="H4" s="12">
        <f>ROUND(SUM(B4:G4)-IF(Expenses!$D4="",0,Expenses!$D4),2)</f>
      </c>
    </row>
    <row r="5" spans="1:8" x14ac:dyDescent="0.25">
      <c r="A5">
        <f>IF(Expenses!$D5="","",Expenses!$B5)</f>
      </c>
      <c r="B5" s="12">
        <f>IF(OR(Expenses!$D5="",Expenses!$K5="",Expenses!$K5=0),0,ROUND(Expenses!$D5*SUM(Expenses!$E5:$E5)/Expenses!$K5,2))</f>
      </c>
      <c r="C5" s="12">
        <f>IF(OR(Expenses!$D5="",Expenses!$K5="",Expenses!$K5=0),0,ROUND(Expenses!$D5*SUM(Expenses!$E5:$F5)/Expenses!$K5,2)-ROUND(Expenses!$D5*SUM(Expenses!$E5:$E5)/Expenses!$K5,2))</f>
      </c>
      <c r="D5" s="12">
        <f>IF(OR(Expenses!$D5="",Expenses!$K5="",Expenses!$K5=0),0,ROUND(Expenses!$D5*SUM(Expenses!$E5:$G5)/Expenses!$K5,2)-ROUND(Expenses!$D5*SUM(Expenses!$E5:$F5)/Expenses!$K5,2))</f>
      </c>
      <c r="E5" s="12">
        <f>IF(OR(Expenses!$D5="",Expenses!$K5="",Expenses!$K5=0),0,ROUND(Expenses!$D5*SUM(Expenses!$E5:$H5)/Expenses!$K5,2)-ROUND(Expenses!$D5*SUM(Expenses!$E5:$G5)/Expenses!$K5,2))</f>
      </c>
      <c r="F5" s="12">
        <f>IF(OR(Expenses!$D5="",Expenses!$K5="",Expenses!$K5=0),0,ROUND(Expenses!$D5*SUM(Expenses!$E5:$I5)/Expenses!$K5,2)-ROUND(Expenses!$D5*SUM(Expenses!$E5:$H5)/Expenses!$K5,2))</f>
      </c>
      <c r="G5" s="12">
        <f>IF(OR(Expenses!$D5="",Expenses!$K5="",Expenses!$K5=0),0,ROUND(Expenses!$D5*SUM(Expenses!$E5:$J5)/Expenses!$K5,2)-ROUND(Expenses!$D5*SUM(Expenses!$E5:$I5)/Expenses!$K5,2))</f>
      </c>
      <c r="H5" s="12">
        <f>ROUND(SUM(B5:G5)-IF(Expenses!$D5="",0,Expenses!$D5),2)</f>
      </c>
    </row>
    <row r="6" spans="1:8" x14ac:dyDescent="0.25">
      <c r="A6">
        <f>IF(Expenses!$D6="","",Expenses!$B6)</f>
      </c>
      <c r="B6" s="12">
        <f>IF(OR(Expenses!$D6="",Expenses!$K6="",Expenses!$K6=0),0,ROUND(Expenses!$D6*SUM(Expenses!$E6:$E6)/Expenses!$K6,2))</f>
      </c>
      <c r="C6" s="12">
        <f>IF(OR(Expenses!$D6="",Expenses!$K6="",Expenses!$K6=0),0,ROUND(Expenses!$D6*SUM(Expenses!$E6:$F6)/Expenses!$K6,2)-ROUND(Expenses!$D6*SUM(Expenses!$E6:$E6)/Expenses!$K6,2))</f>
      </c>
      <c r="D6" s="12">
        <f>IF(OR(Expenses!$D6="",Expenses!$K6="",Expenses!$K6=0),0,ROUND(Expenses!$D6*SUM(Expenses!$E6:$G6)/Expenses!$K6,2)-ROUND(Expenses!$D6*SUM(Expenses!$E6:$F6)/Expenses!$K6,2))</f>
      </c>
      <c r="E6" s="12">
        <f>IF(OR(Expenses!$D6="",Expenses!$K6="",Expenses!$K6=0),0,ROUND(Expenses!$D6*SUM(Expenses!$E6:$H6)/Expenses!$K6,2)-ROUND(Expenses!$D6*SUM(Expenses!$E6:$G6)/Expenses!$K6,2))</f>
      </c>
      <c r="F6" s="12">
        <f>IF(OR(Expenses!$D6="",Expenses!$K6="",Expenses!$K6=0),0,ROUND(Expenses!$D6*SUM(Expenses!$E6:$I6)/Expenses!$K6,2)-ROUND(Expenses!$D6*SUM(Expenses!$E6:$H6)/Expenses!$K6,2))</f>
      </c>
      <c r="G6" s="12">
        <f>IF(OR(Expenses!$D6="",Expenses!$K6="",Expenses!$K6=0),0,ROUND(Expenses!$D6*SUM(Expenses!$E6:$J6)/Expenses!$K6,2)-ROUND(Expenses!$D6*SUM(Expenses!$E6:$I6)/Expenses!$K6,2))</f>
      </c>
      <c r="H6" s="12">
        <f>ROUND(SUM(B6:G6)-IF(Expenses!$D6="",0,Expenses!$D6),2)</f>
      </c>
    </row>
    <row r="7" spans="1:8" x14ac:dyDescent="0.25">
      <c r="A7">
        <f>IF(Expenses!$D7="","",Expenses!$B7)</f>
      </c>
      <c r="B7" s="12">
        <f>IF(OR(Expenses!$D7="",Expenses!$K7="",Expenses!$K7=0),0,ROUND(Expenses!$D7*SUM(Expenses!$E7:$E7)/Expenses!$K7,2))</f>
      </c>
      <c r="C7" s="12">
        <f>IF(OR(Expenses!$D7="",Expenses!$K7="",Expenses!$K7=0),0,ROUND(Expenses!$D7*SUM(Expenses!$E7:$F7)/Expenses!$K7,2)-ROUND(Expenses!$D7*SUM(Expenses!$E7:$E7)/Expenses!$K7,2))</f>
      </c>
      <c r="D7" s="12">
        <f>IF(OR(Expenses!$D7="",Expenses!$K7="",Expenses!$K7=0),0,ROUND(Expenses!$D7*SUM(Expenses!$E7:$G7)/Expenses!$K7,2)-ROUND(Expenses!$D7*SUM(Expenses!$E7:$F7)/Expenses!$K7,2))</f>
      </c>
      <c r="E7" s="12">
        <f>IF(OR(Expenses!$D7="",Expenses!$K7="",Expenses!$K7=0),0,ROUND(Expenses!$D7*SUM(Expenses!$E7:$H7)/Expenses!$K7,2)-ROUND(Expenses!$D7*SUM(Expenses!$E7:$G7)/Expenses!$K7,2))</f>
      </c>
      <c r="F7" s="12">
        <f>IF(OR(Expenses!$D7="",Expenses!$K7="",Expenses!$K7=0),0,ROUND(Expenses!$D7*SUM(Expenses!$E7:$I7)/Expenses!$K7,2)-ROUND(Expenses!$D7*SUM(Expenses!$E7:$H7)/Expenses!$K7,2))</f>
      </c>
      <c r="G7" s="12">
        <f>IF(OR(Expenses!$D7="",Expenses!$K7="",Expenses!$K7=0),0,ROUND(Expenses!$D7*SUM(Expenses!$E7:$J7)/Expenses!$K7,2)-ROUND(Expenses!$D7*SUM(Expenses!$E7:$I7)/Expenses!$K7,2))</f>
      </c>
      <c r="H7" s="12">
        <f>ROUND(SUM(B7:G7)-IF(Expenses!$D7="",0,Expenses!$D7),2)</f>
      </c>
    </row>
    <row r="8" spans="1:8" x14ac:dyDescent="0.25">
      <c r="A8">
        <f>IF(Expenses!$D8="","",Expenses!$B8)</f>
      </c>
      <c r="B8" s="12">
        <f>IF(OR(Expenses!$D8="",Expenses!$K8="",Expenses!$K8=0),0,ROUND(Expenses!$D8*SUM(Expenses!$E8:$E8)/Expenses!$K8,2))</f>
      </c>
      <c r="C8" s="12">
        <f>IF(OR(Expenses!$D8="",Expenses!$K8="",Expenses!$K8=0),0,ROUND(Expenses!$D8*SUM(Expenses!$E8:$F8)/Expenses!$K8,2)-ROUND(Expenses!$D8*SUM(Expenses!$E8:$E8)/Expenses!$K8,2))</f>
      </c>
      <c r="D8" s="12">
        <f>IF(OR(Expenses!$D8="",Expenses!$K8="",Expenses!$K8=0),0,ROUND(Expenses!$D8*SUM(Expenses!$E8:$G8)/Expenses!$K8,2)-ROUND(Expenses!$D8*SUM(Expenses!$E8:$F8)/Expenses!$K8,2))</f>
      </c>
      <c r="E8" s="12">
        <f>IF(OR(Expenses!$D8="",Expenses!$K8="",Expenses!$K8=0),0,ROUND(Expenses!$D8*SUM(Expenses!$E8:$H8)/Expenses!$K8,2)-ROUND(Expenses!$D8*SUM(Expenses!$E8:$G8)/Expenses!$K8,2))</f>
      </c>
      <c r="F8" s="12">
        <f>IF(OR(Expenses!$D8="",Expenses!$K8="",Expenses!$K8=0),0,ROUND(Expenses!$D8*SUM(Expenses!$E8:$I8)/Expenses!$K8,2)-ROUND(Expenses!$D8*SUM(Expenses!$E8:$H8)/Expenses!$K8,2))</f>
      </c>
      <c r="G8" s="12">
        <f>IF(OR(Expenses!$D8="",Expenses!$K8="",Expenses!$K8=0),0,ROUND(Expenses!$D8*SUM(Expenses!$E8:$J8)/Expenses!$K8,2)-ROUND(Expenses!$D8*SUM(Expenses!$E8:$I8)/Expenses!$K8,2))</f>
      </c>
      <c r="H8" s="12">
        <f>ROUND(SUM(B8:G8)-IF(Expenses!$D8="",0,Expenses!$D8),2)</f>
      </c>
    </row>
    <row r="9" spans="1:8" x14ac:dyDescent="0.25">
      <c r="A9">
        <f>IF(Expenses!$D9="","",Expenses!$B9)</f>
      </c>
      <c r="B9" s="12">
        <f>IF(OR(Expenses!$D9="",Expenses!$K9="",Expenses!$K9=0),0,ROUND(Expenses!$D9*SUM(Expenses!$E9:$E9)/Expenses!$K9,2))</f>
      </c>
      <c r="C9" s="12">
        <f>IF(OR(Expenses!$D9="",Expenses!$K9="",Expenses!$K9=0),0,ROUND(Expenses!$D9*SUM(Expenses!$E9:$F9)/Expenses!$K9,2)-ROUND(Expenses!$D9*SUM(Expenses!$E9:$E9)/Expenses!$K9,2))</f>
      </c>
      <c r="D9" s="12">
        <f>IF(OR(Expenses!$D9="",Expenses!$K9="",Expenses!$K9=0),0,ROUND(Expenses!$D9*SUM(Expenses!$E9:$G9)/Expenses!$K9,2)-ROUND(Expenses!$D9*SUM(Expenses!$E9:$F9)/Expenses!$K9,2))</f>
      </c>
      <c r="E9" s="12">
        <f>IF(OR(Expenses!$D9="",Expenses!$K9="",Expenses!$K9=0),0,ROUND(Expenses!$D9*SUM(Expenses!$E9:$H9)/Expenses!$K9,2)-ROUND(Expenses!$D9*SUM(Expenses!$E9:$G9)/Expenses!$K9,2))</f>
      </c>
      <c r="F9" s="12">
        <f>IF(OR(Expenses!$D9="",Expenses!$K9="",Expenses!$K9=0),0,ROUND(Expenses!$D9*SUM(Expenses!$E9:$I9)/Expenses!$K9,2)-ROUND(Expenses!$D9*SUM(Expenses!$E9:$H9)/Expenses!$K9,2))</f>
      </c>
      <c r="G9" s="12">
        <f>IF(OR(Expenses!$D9="",Expenses!$K9="",Expenses!$K9=0),0,ROUND(Expenses!$D9*SUM(Expenses!$E9:$J9)/Expenses!$K9,2)-ROUND(Expenses!$D9*SUM(Expenses!$E9:$I9)/Expenses!$K9,2))</f>
      </c>
      <c r="H9" s="12">
        <f>ROUND(SUM(B9:G9)-IF(Expenses!$D9="",0,Expenses!$D9),2)</f>
      </c>
    </row>
    <row r="10" spans="1:8" x14ac:dyDescent="0.25">
      <c r="A10">
        <f>IF(Expenses!$D10="","",Expenses!$B10)</f>
      </c>
      <c r="B10" s="12">
        <f>IF(OR(Expenses!$D10="",Expenses!$K10="",Expenses!$K10=0),0,ROUND(Expenses!$D10*SUM(Expenses!$E10:$E10)/Expenses!$K10,2))</f>
      </c>
      <c r="C10" s="12">
        <f>IF(OR(Expenses!$D10="",Expenses!$K10="",Expenses!$K10=0),0,ROUND(Expenses!$D10*SUM(Expenses!$E10:$F10)/Expenses!$K10,2)-ROUND(Expenses!$D10*SUM(Expenses!$E10:$E10)/Expenses!$K10,2))</f>
      </c>
      <c r="D10" s="12">
        <f>IF(OR(Expenses!$D10="",Expenses!$K10="",Expenses!$K10=0),0,ROUND(Expenses!$D10*SUM(Expenses!$E10:$G10)/Expenses!$K10,2)-ROUND(Expenses!$D10*SUM(Expenses!$E10:$F10)/Expenses!$K10,2))</f>
      </c>
      <c r="E10" s="12">
        <f>IF(OR(Expenses!$D10="",Expenses!$K10="",Expenses!$K10=0),0,ROUND(Expenses!$D10*SUM(Expenses!$E10:$H10)/Expenses!$K10,2)-ROUND(Expenses!$D10*SUM(Expenses!$E10:$G10)/Expenses!$K10,2))</f>
      </c>
      <c r="F10" s="12">
        <f>IF(OR(Expenses!$D10="",Expenses!$K10="",Expenses!$K10=0),0,ROUND(Expenses!$D10*SUM(Expenses!$E10:$I10)/Expenses!$K10,2)-ROUND(Expenses!$D10*SUM(Expenses!$E10:$H10)/Expenses!$K10,2))</f>
      </c>
      <c r="G10" s="12">
        <f>IF(OR(Expenses!$D10="",Expenses!$K10="",Expenses!$K10=0),0,ROUND(Expenses!$D10*SUM(Expenses!$E10:$J10)/Expenses!$K10,2)-ROUND(Expenses!$D10*SUM(Expenses!$E10:$I10)/Expenses!$K10,2))</f>
      </c>
      <c r="H10" s="12">
        <f>ROUND(SUM(B10:G10)-IF(Expenses!$D10="",0,Expenses!$D10),2)</f>
      </c>
    </row>
    <row r="11" spans="1:8" x14ac:dyDescent="0.25">
      <c r="A11">
        <f>IF(Expenses!$D11="","",Expenses!$B11)</f>
      </c>
      <c r="B11" s="12">
        <f>IF(OR(Expenses!$D11="",Expenses!$K11="",Expenses!$K11=0),0,ROUND(Expenses!$D11*SUM(Expenses!$E11:$E11)/Expenses!$K11,2))</f>
      </c>
      <c r="C11" s="12">
        <f>IF(OR(Expenses!$D11="",Expenses!$K11="",Expenses!$K11=0),0,ROUND(Expenses!$D11*SUM(Expenses!$E11:$F11)/Expenses!$K11,2)-ROUND(Expenses!$D11*SUM(Expenses!$E11:$E11)/Expenses!$K11,2))</f>
      </c>
      <c r="D11" s="12">
        <f>IF(OR(Expenses!$D11="",Expenses!$K11="",Expenses!$K11=0),0,ROUND(Expenses!$D11*SUM(Expenses!$E11:$G11)/Expenses!$K11,2)-ROUND(Expenses!$D11*SUM(Expenses!$E11:$F11)/Expenses!$K11,2))</f>
      </c>
      <c r="E11" s="12">
        <f>IF(OR(Expenses!$D11="",Expenses!$K11="",Expenses!$K11=0),0,ROUND(Expenses!$D11*SUM(Expenses!$E11:$H11)/Expenses!$K11,2)-ROUND(Expenses!$D11*SUM(Expenses!$E11:$G11)/Expenses!$K11,2))</f>
      </c>
      <c r="F11" s="12">
        <f>IF(OR(Expenses!$D11="",Expenses!$K11="",Expenses!$K11=0),0,ROUND(Expenses!$D11*SUM(Expenses!$E11:$I11)/Expenses!$K11,2)-ROUND(Expenses!$D11*SUM(Expenses!$E11:$H11)/Expenses!$K11,2))</f>
      </c>
      <c r="G11" s="12">
        <f>IF(OR(Expenses!$D11="",Expenses!$K11="",Expenses!$K11=0),0,ROUND(Expenses!$D11*SUM(Expenses!$E11:$J11)/Expenses!$K11,2)-ROUND(Expenses!$D11*SUM(Expenses!$E11:$I11)/Expenses!$K11,2))</f>
      </c>
      <c r="H11" s="12">
        <f>ROUND(SUM(B11:G11)-IF(Expenses!$D11="",0,Expenses!$D11),2)</f>
      </c>
    </row>
    <row r="12" spans="1:8" x14ac:dyDescent="0.25">
      <c r="A12">
        <f>IF(Expenses!$D12="","",Expenses!$B12)</f>
      </c>
      <c r="B12" s="12">
        <f>IF(OR(Expenses!$D12="",Expenses!$K12="",Expenses!$K12=0),0,ROUND(Expenses!$D12*SUM(Expenses!$E12:$E12)/Expenses!$K12,2))</f>
      </c>
      <c r="C12" s="12">
        <f>IF(OR(Expenses!$D12="",Expenses!$K12="",Expenses!$K12=0),0,ROUND(Expenses!$D12*SUM(Expenses!$E12:$F12)/Expenses!$K12,2)-ROUND(Expenses!$D12*SUM(Expenses!$E12:$E12)/Expenses!$K12,2))</f>
      </c>
      <c r="D12" s="12">
        <f>IF(OR(Expenses!$D12="",Expenses!$K12="",Expenses!$K12=0),0,ROUND(Expenses!$D12*SUM(Expenses!$E12:$G12)/Expenses!$K12,2)-ROUND(Expenses!$D12*SUM(Expenses!$E12:$F12)/Expenses!$K12,2))</f>
      </c>
      <c r="E12" s="12">
        <f>IF(OR(Expenses!$D12="",Expenses!$K12="",Expenses!$K12=0),0,ROUND(Expenses!$D12*SUM(Expenses!$E12:$H12)/Expenses!$K12,2)-ROUND(Expenses!$D12*SUM(Expenses!$E12:$G12)/Expenses!$K12,2))</f>
      </c>
      <c r="F12" s="12">
        <f>IF(OR(Expenses!$D12="",Expenses!$K12="",Expenses!$K12=0),0,ROUND(Expenses!$D12*SUM(Expenses!$E12:$I12)/Expenses!$K12,2)-ROUND(Expenses!$D12*SUM(Expenses!$E12:$H12)/Expenses!$K12,2))</f>
      </c>
      <c r="G12" s="12">
        <f>IF(OR(Expenses!$D12="",Expenses!$K12="",Expenses!$K12=0),0,ROUND(Expenses!$D12*SUM(Expenses!$E12:$J12)/Expenses!$K12,2)-ROUND(Expenses!$D12*SUM(Expenses!$E12:$I12)/Expenses!$K12,2))</f>
      </c>
      <c r="H12" s="12">
        <f>ROUND(SUM(B12:G12)-IF(Expenses!$D12="",0,Expenses!$D12),2)</f>
      </c>
    </row>
    <row r="13" spans="1:8" x14ac:dyDescent="0.25">
      <c r="A13">
        <f>IF(Expenses!$D13="","",Expenses!$B13)</f>
      </c>
      <c r="B13" s="12">
        <f>IF(OR(Expenses!$D13="",Expenses!$K13="",Expenses!$K13=0),0,ROUND(Expenses!$D13*SUM(Expenses!$E13:$E13)/Expenses!$K13,2))</f>
      </c>
      <c r="C13" s="12">
        <f>IF(OR(Expenses!$D13="",Expenses!$K13="",Expenses!$K13=0),0,ROUND(Expenses!$D13*SUM(Expenses!$E13:$F13)/Expenses!$K13,2)-ROUND(Expenses!$D13*SUM(Expenses!$E13:$E13)/Expenses!$K13,2))</f>
      </c>
      <c r="D13" s="12">
        <f>IF(OR(Expenses!$D13="",Expenses!$K13="",Expenses!$K13=0),0,ROUND(Expenses!$D13*SUM(Expenses!$E13:$G13)/Expenses!$K13,2)-ROUND(Expenses!$D13*SUM(Expenses!$E13:$F13)/Expenses!$K13,2))</f>
      </c>
      <c r="E13" s="12">
        <f>IF(OR(Expenses!$D13="",Expenses!$K13="",Expenses!$K13=0),0,ROUND(Expenses!$D13*SUM(Expenses!$E13:$H13)/Expenses!$K13,2)-ROUND(Expenses!$D13*SUM(Expenses!$E13:$G13)/Expenses!$K13,2))</f>
      </c>
      <c r="F13" s="12">
        <f>IF(OR(Expenses!$D13="",Expenses!$K13="",Expenses!$K13=0),0,ROUND(Expenses!$D13*SUM(Expenses!$E13:$I13)/Expenses!$K13,2)-ROUND(Expenses!$D13*SUM(Expenses!$E13:$H13)/Expenses!$K13,2))</f>
      </c>
      <c r="G13" s="12">
        <f>IF(OR(Expenses!$D13="",Expenses!$K13="",Expenses!$K13=0),0,ROUND(Expenses!$D13*SUM(Expenses!$E13:$J13)/Expenses!$K13,2)-ROUND(Expenses!$D13*SUM(Expenses!$E13:$I13)/Expenses!$K13,2))</f>
      </c>
      <c r="H13" s="12">
        <f>ROUND(SUM(B13:G13)-IF(Expenses!$D13="",0,Expenses!$D13),2)</f>
      </c>
    </row>
    <row r="14" spans="1:8" x14ac:dyDescent="0.25">
      <c r="A14">
        <f>IF(Expenses!$D14="","",Expenses!$B14)</f>
      </c>
      <c r="B14" s="12">
        <f>IF(OR(Expenses!$D14="",Expenses!$K14="",Expenses!$K14=0),0,ROUND(Expenses!$D14*SUM(Expenses!$E14:$E14)/Expenses!$K14,2))</f>
      </c>
      <c r="C14" s="12">
        <f>IF(OR(Expenses!$D14="",Expenses!$K14="",Expenses!$K14=0),0,ROUND(Expenses!$D14*SUM(Expenses!$E14:$F14)/Expenses!$K14,2)-ROUND(Expenses!$D14*SUM(Expenses!$E14:$E14)/Expenses!$K14,2))</f>
      </c>
      <c r="D14" s="12">
        <f>IF(OR(Expenses!$D14="",Expenses!$K14="",Expenses!$K14=0),0,ROUND(Expenses!$D14*SUM(Expenses!$E14:$G14)/Expenses!$K14,2)-ROUND(Expenses!$D14*SUM(Expenses!$E14:$F14)/Expenses!$K14,2))</f>
      </c>
      <c r="E14" s="12">
        <f>IF(OR(Expenses!$D14="",Expenses!$K14="",Expenses!$K14=0),0,ROUND(Expenses!$D14*SUM(Expenses!$E14:$H14)/Expenses!$K14,2)-ROUND(Expenses!$D14*SUM(Expenses!$E14:$G14)/Expenses!$K14,2))</f>
      </c>
      <c r="F14" s="12">
        <f>IF(OR(Expenses!$D14="",Expenses!$K14="",Expenses!$K14=0),0,ROUND(Expenses!$D14*SUM(Expenses!$E14:$I14)/Expenses!$K14,2)-ROUND(Expenses!$D14*SUM(Expenses!$E14:$H14)/Expenses!$K14,2))</f>
      </c>
      <c r="G14" s="12">
        <f>IF(OR(Expenses!$D14="",Expenses!$K14="",Expenses!$K14=0),0,ROUND(Expenses!$D14*SUM(Expenses!$E14:$J14)/Expenses!$K14,2)-ROUND(Expenses!$D14*SUM(Expenses!$E14:$I14)/Expenses!$K14,2))</f>
      </c>
      <c r="H14" s="12">
        <f>ROUND(SUM(B14:G14)-IF(Expenses!$D14="",0,Expenses!$D14),2)</f>
      </c>
    </row>
    <row r="15" spans="1:8" x14ac:dyDescent="0.25">
      <c r="A15">
        <f>IF(Expenses!$D15="","",Expenses!$B15)</f>
      </c>
      <c r="B15" s="12">
        <f>IF(OR(Expenses!$D15="",Expenses!$K15="",Expenses!$K15=0),0,ROUND(Expenses!$D15*SUM(Expenses!$E15:$E15)/Expenses!$K15,2))</f>
      </c>
      <c r="C15" s="12">
        <f>IF(OR(Expenses!$D15="",Expenses!$K15="",Expenses!$K15=0),0,ROUND(Expenses!$D15*SUM(Expenses!$E15:$F15)/Expenses!$K15,2)-ROUND(Expenses!$D15*SUM(Expenses!$E15:$E15)/Expenses!$K15,2))</f>
      </c>
      <c r="D15" s="12">
        <f>IF(OR(Expenses!$D15="",Expenses!$K15="",Expenses!$K15=0),0,ROUND(Expenses!$D15*SUM(Expenses!$E15:$G15)/Expenses!$K15,2)-ROUND(Expenses!$D15*SUM(Expenses!$E15:$F15)/Expenses!$K15,2))</f>
      </c>
      <c r="E15" s="12">
        <f>IF(OR(Expenses!$D15="",Expenses!$K15="",Expenses!$K15=0),0,ROUND(Expenses!$D15*SUM(Expenses!$E15:$H15)/Expenses!$K15,2)-ROUND(Expenses!$D15*SUM(Expenses!$E15:$G15)/Expenses!$K15,2))</f>
      </c>
      <c r="F15" s="12">
        <f>IF(OR(Expenses!$D15="",Expenses!$K15="",Expenses!$K15=0),0,ROUND(Expenses!$D15*SUM(Expenses!$E15:$I15)/Expenses!$K15,2)-ROUND(Expenses!$D15*SUM(Expenses!$E15:$H15)/Expenses!$K15,2))</f>
      </c>
      <c r="G15" s="12">
        <f>IF(OR(Expenses!$D15="",Expenses!$K15="",Expenses!$K15=0),0,ROUND(Expenses!$D15*SUM(Expenses!$E15:$J15)/Expenses!$K15,2)-ROUND(Expenses!$D15*SUM(Expenses!$E15:$I15)/Expenses!$K15,2))</f>
      </c>
      <c r="H15" s="12">
        <f>ROUND(SUM(B15:G15)-IF(Expenses!$D15="",0,Expenses!$D15),2)</f>
      </c>
    </row>
    <row r="16" spans="1:8" x14ac:dyDescent="0.25">
      <c r="A16">
        <f>IF(Expenses!$D16="","",Expenses!$B16)</f>
      </c>
      <c r="B16" s="12">
        <f>IF(OR(Expenses!$D16="",Expenses!$K16="",Expenses!$K16=0),0,ROUND(Expenses!$D16*SUM(Expenses!$E16:$E16)/Expenses!$K16,2))</f>
      </c>
      <c r="C16" s="12">
        <f>IF(OR(Expenses!$D16="",Expenses!$K16="",Expenses!$K16=0),0,ROUND(Expenses!$D16*SUM(Expenses!$E16:$F16)/Expenses!$K16,2)-ROUND(Expenses!$D16*SUM(Expenses!$E16:$E16)/Expenses!$K16,2))</f>
      </c>
      <c r="D16" s="12">
        <f>IF(OR(Expenses!$D16="",Expenses!$K16="",Expenses!$K16=0),0,ROUND(Expenses!$D16*SUM(Expenses!$E16:$G16)/Expenses!$K16,2)-ROUND(Expenses!$D16*SUM(Expenses!$E16:$F16)/Expenses!$K16,2))</f>
      </c>
      <c r="E16" s="12">
        <f>IF(OR(Expenses!$D16="",Expenses!$K16="",Expenses!$K16=0),0,ROUND(Expenses!$D16*SUM(Expenses!$E16:$H16)/Expenses!$K16,2)-ROUND(Expenses!$D16*SUM(Expenses!$E16:$G16)/Expenses!$K16,2))</f>
      </c>
      <c r="F16" s="12">
        <f>IF(OR(Expenses!$D16="",Expenses!$K16="",Expenses!$K16=0),0,ROUND(Expenses!$D16*SUM(Expenses!$E16:$I16)/Expenses!$K16,2)-ROUND(Expenses!$D16*SUM(Expenses!$E16:$H16)/Expenses!$K16,2))</f>
      </c>
      <c r="G16" s="12">
        <f>IF(OR(Expenses!$D16="",Expenses!$K16="",Expenses!$K16=0),0,ROUND(Expenses!$D16*SUM(Expenses!$E16:$J16)/Expenses!$K16,2)-ROUND(Expenses!$D16*SUM(Expenses!$E16:$I16)/Expenses!$K16,2))</f>
      </c>
      <c r="H16" s="12">
        <f>ROUND(SUM(B16:G16)-IF(Expenses!$D16="",0,Expenses!$D16),2)</f>
      </c>
    </row>
    <row r="17" spans="1:8" x14ac:dyDescent="0.25">
      <c r="A17">
        <f>IF(Expenses!$D17="","",Expenses!$B17)</f>
      </c>
      <c r="B17" s="12">
        <f>IF(OR(Expenses!$D17="",Expenses!$K17="",Expenses!$K17=0),0,ROUND(Expenses!$D17*SUM(Expenses!$E17:$E17)/Expenses!$K17,2))</f>
      </c>
      <c r="C17" s="12">
        <f>IF(OR(Expenses!$D17="",Expenses!$K17="",Expenses!$K17=0),0,ROUND(Expenses!$D17*SUM(Expenses!$E17:$F17)/Expenses!$K17,2)-ROUND(Expenses!$D17*SUM(Expenses!$E17:$E17)/Expenses!$K17,2))</f>
      </c>
      <c r="D17" s="12">
        <f>IF(OR(Expenses!$D17="",Expenses!$K17="",Expenses!$K17=0),0,ROUND(Expenses!$D17*SUM(Expenses!$E17:$G17)/Expenses!$K17,2)-ROUND(Expenses!$D17*SUM(Expenses!$E17:$F17)/Expenses!$K17,2))</f>
      </c>
      <c r="E17" s="12">
        <f>IF(OR(Expenses!$D17="",Expenses!$K17="",Expenses!$K17=0),0,ROUND(Expenses!$D17*SUM(Expenses!$E17:$H17)/Expenses!$K17,2)-ROUND(Expenses!$D17*SUM(Expenses!$E17:$G17)/Expenses!$K17,2))</f>
      </c>
      <c r="F17" s="12">
        <f>IF(OR(Expenses!$D17="",Expenses!$K17="",Expenses!$K17=0),0,ROUND(Expenses!$D17*SUM(Expenses!$E17:$I17)/Expenses!$K17,2)-ROUND(Expenses!$D17*SUM(Expenses!$E17:$H17)/Expenses!$K17,2))</f>
      </c>
      <c r="G17" s="12">
        <f>IF(OR(Expenses!$D17="",Expenses!$K17="",Expenses!$K17=0),0,ROUND(Expenses!$D17*SUM(Expenses!$E17:$J17)/Expenses!$K17,2)-ROUND(Expenses!$D17*SUM(Expenses!$E17:$I17)/Expenses!$K17,2))</f>
      </c>
      <c r="H17" s="12">
        <f>ROUND(SUM(B17:G17)-IF(Expenses!$D17="",0,Expenses!$D17),2)</f>
      </c>
    </row>
    <row r="18" spans="1:8" x14ac:dyDescent="0.25">
      <c r="A18">
        <f>IF(Expenses!$D18="","",Expenses!$B18)</f>
      </c>
      <c r="B18" s="12">
        <f>IF(OR(Expenses!$D18="",Expenses!$K18="",Expenses!$K18=0),0,ROUND(Expenses!$D18*SUM(Expenses!$E18:$E18)/Expenses!$K18,2))</f>
      </c>
      <c r="C18" s="12">
        <f>IF(OR(Expenses!$D18="",Expenses!$K18="",Expenses!$K18=0),0,ROUND(Expenses!$D18*SUM(Expenses!$E18:$F18)/Expenses!$K18,2)-ROUND(Expenses!$D18*SUM(Expenses!$E18:$E18)/Expenses!$K18,2))</f>
      </c>
      <c r="D18" s="12">
        <f>IF(OR(Expenses!$D18="",Expenses!$K18="",Expenses!$K18=0),0,ROUND(Expenses!$D18*SUM(Expenses!$E18:$G18)/Expenses!$K18,2)-ROUND(Expenses!$D18*SUM(Expenses!$E18:$F18)/Expenses!$K18,2))</f>
      </c>
      <c r="E18" s="12">
        <f>IF(OR(Expenses!$D18="",Expenses!$K18="",Expenses!$K18=0),0,ROUND(Expenses!$D18*SUM(Expenses!$E18:$H18)/Expenses!$K18,2)-ROUND(Expenses!$D18*SUM(Expenses!$E18:$G18)/Expenses!$K18,2))</f>
      </c>
      <c r="F18" s="12">
        <f>IF(OR(Expenses!$D18="",Expenses!$K18="",Expenses!$K18=0),0,ROUND(Expenses!$D18*SUM(Expenses!$E18:$I18)/Expenses!$K18,2)-ROUND(Expenses!$D18*SUM(Expenses!$E18:$H18)/Expenses!$K18,2))</f>
      </c>
      <c r="G18" s="12">
        <f>IF(OR(Expenses!$D18="",Expenses!$K18="",Expenses!$K18=0),0,ROUND(Expenses!$D18*SUM(Expenses!$E18:$J18)/Expenses!$K18,2)-ROUND(Expenses!$D18*SUM(Expenses!$E18:$I18)/Expenses!$K18,2))</f>
      </c>
      <c r="H18" s="12">
        <f>ROUND(SUM(B18:G18)-IF(Expenses!$D18="",0,Expenses!$D18),2)</f>
      </c>
    </row>
    <row r="19" spans="1:8" x14ac:dyDescent="0.25">
      <c r="A19">
        <f>IF(Expenses!$D19="","",Expenses!$B19)</f>
      </c>
      <c r="B19" s="12">
        <f>IF(OR(Expenses!$D19="",Expenses!$K19="",Expenses!$K19=0),0,ROUND(Expenses!$D19*SUM(Expenses!$E19:$E19)/Expenses!$K19,2))</f>
      </c>
      <c r="C19" s="12">
        <f>IF(OR(Expenses!$D19="",Expenses!$K19="",Expenses!$K19=0),0,ROUND(Expenses!$D19*SUM(Expenses!$E19:$F19)/Expenses!$K19,2)-ROUND(Expenses!$D19*SUM(Expenses!$E19:$E19)/Expenses!$K19,2))</f>
      </c>
      <c r="D19" s="12">
        <f>IF(OR(Expenses!$D19="",Expenses!$K19="",Expenses!$K19=0),0,ROUND(Expenses!$D19*SUM(Expenses!$E19:$G19)/Expenses!$K19,2)-ROUND(Expenses!$D19*SUM(Expenses!$E19:$F19)/Expenses!$K19,2))</f>
      </c>
      <c r="E19" s="12">
        <f>IF(OR(Expenses!$D19="",Expenses!$K19="",Expenses!$K19=0),0,ROUND(Expenses!$D19*SUM(Expenses!$E19:$H19)/Expenses!$K19,2)-ROUND(Expenses!$D19*SUM(Expenses!$E19:$G19)/Expenses!$K19,2))</f>
      </c>
      <c r="F19" s="12">
        <f>IF(OR(Expenses!$D19="",Expenses!$K19="",Expenses!$K19=0),0,ROUND(Expenses!$D19*SUM(Expenses!$E19:$I19)/Expenses!$K19,2)-ROUND(Expenses!$D19*SUM(Expenses!$E19:$H19)/Expenses!$K19,2))</f>
      </c>
      <c r="G19" s="12">
        <f>IF(OR(Expenses!$D19="",Expenses!$K19="",Expenses!$K19=0),0,ROUND(Expenses!$D19*SUM(Expenses!$E19:$J19)/Expenses!$K19,2)-ROUND(Expenses!$D19*SUM(Expenses!$E19:$I19)/Expenses!$K19,2))</f>
      </c>
      <c r="H19" s="12">
        <f>ROUND(SUM(B19:G19)-IF(Expenses!$D19="",0,Expenses!$D19),2)</f>
      </c>
    </row>
    <row r="20" spans="1:8" x14ac:dyDescent="0.25">
      <c r="A20">
        <f>IF(Expenses!$D20="","",Expenses!$B20)</f>
      </c>
      <c r="B20" s="12">
        <f>IF(OR(Expenses!$D20="",Expenses!$K20="",Expenses!$K20=0),0,ROUND(Expenses!$D20*SUM(Expenses!$E20:$E20)/Expenses!$K20,2))</f>
      </c>
      <c r="C20" s="12">
        <f>IF(OR(Expenses!$D20="",Expenses!$K20="",Expenses!$K20=0),0,ROUND(Expenses!$D20*SUM(Expenses!$E20:$F20)/Expenses!$K20,2)-ROUND(Expenses!$D20*SUM(Expenses!$E20:$E20)/Expenses!$K20,2))</f>
      </c>
      <c r="D20" s="12">
        <f>IF(OR(Expenses!$D20="",Expenses!$K20="",Expenses!$K20=0),0,ROUND(Expenses!$D20*SUM(Expenses!$E20:$G20)/Expenses!$K20,2)-ROUND(Expenses!$D20*SUM(Expenses!$E20:$F20)/Expenses!$K20,2))</f>
      </c>
      <c r="E20" s="12">
        <f>IF(OR(Expenses!$D20="",Expenses!$K20="",Expenses!$K20=0),0,ROUND(Expenses!$D20*SUM(Expenses!$E20:$H20)/Expenses!$K20,2)-ROUND(Expenses!$D20*SUM(Expenses!$E20:$G20)/Expenses!$K20,2))</f>
      </c>
      <c r="F20" s="12">
        <f>IF(OR(Expenses!$D20="",Expenses!$K20="",Expenses!$K20=0),0,ROUND(Expenses!$D20*SUM(Expenses!$E20:$I20)/Expenses!$K20,2)-ROUND(Expenses!$D20*SUM(Expenses!$E20:$H20)/Expenses!$K20,2))</f>
      </c>
      <c r="G20" s="12">
        <f>IF(OR(Expenses!$D20="",Expenses!$K20="",Expenses!$K20=0),0,ROUND(Expenses!$D20*SUM(Expenses!$E20:$J20)/Expenses!$K20,2)-ROUND(Expenses!$D20*SUM(Expenses!$E20:$I20)/Expenses!$K20,2))</f>
      </c>
      <c r="H20" s="12">
        <f>ROUND(SUM(B20:G20)-IF(Expenses!$D20="",0,Expenses!$D20),2)</f>
      </c>
    </row>
    <row r="21" spans="1:8" x14ac:dyDescent="0.25">
      <c r="A21">
        <f>IF(Expenses!$D21="","",Expenses!$B21)</f>
      </c>
      <c r="B21" s="12">
        <f>IF(OR(Expenses!$D21="",Expenses!$K21="",Expenses!$K21=0),0,ROUND(Expenses!$D21*SUM(Expenses!$E21:$E21)/Expenses!$K21,2))</f>
      </c>
      <c r="C21" s="12">
        <f>IF(OR(Expenses!$D21="",Expenses!$K21="",Expenses!$K21=0),0,ROUND(Expenses!$D21*SUM(Expenses!$E21:$F21)/Expenses!$K21,2)-ROUND(Expenses!$D21*SUM(Expenses!$E21:$E21)/Expenses!$K21,2))</f>
      </c>
      <c r="D21" s="12">
        <f>IF(OR(Expenses!$D21="",Expenses!$K21="",Expenses!$K21=0),0,ROUND(Expenses!$D21*SUM(Expenses!$E21:$G21)/Expenses!$K21,2)-ROUND(Expenses!$D21*SUM(Expenses!$E21:$F21)/Expenses!$K21,2))</f>
      </c>
      <c r="E21" s="12">
        <f>IF(OR(Expenses!$D21="",Expenses!$K21="",Expenses!$K21=0),0,ROUND(Expenses!$D21*SUM(Expenses!$E21:$H21)/Expenses!$K21,2)-ROUND(Expenses!$D21*SUM(Expenses!$E21:$G21)/Expenses!$K21,2))</f>
      </c>
      <c r="F21" s="12">
        <f>IF(OR(Expenses!$D21="",Expenses!$K21="",Expenses!$K21=0),0,ROUND(Expenses!$D21*SUM(Expenses!$E21:$I21)/Expenses!$K21,2)-ROUND(Expenses!$D21*SUM(Expenses!$E21:$H21)/Expenses!$K21,2))</f>
      </c>
      <c r="G21" s="12">
        <f>IF(OR(Expenses!$D21="",Expenses!$K21="",Expenses!$K21=0),0,ROUND(Expenses!$D21*SUM(Expenses!$E21:$J21)/Expenses!$K21,2)-ROUND(Expenses!$D21*SUM(Expenses!$E21:$I21)/Expenses!$K21,2))</f>
      </c>
      <c r="H21" s="12">
        <f>ROUND(SUM(B21:G21)-IF(Expenses!$D21="",0,Expenses!$D21),2)</f>
      </c>
    </row>
    <row r="22" spans="1:8" x14ac:dyDescent="0.25">
      <c r="A22">
        <f>IF(Expenses!$D22="","",Expenses!$B22)</f>
      </c>
      <c r="B22" s="12">
        <f>IF(OR(Expenses!$D22="",Expenses!$K22="",Expenses!$K22=0),0,ROUND(Expenses!$D22*SUM(Expenses!$E22:$E22)/Expenses!$K22,2))</f>
      </c>
      <c r="C22" s="12">
        <f>IF(OR(Expenses!$D22="",Expenses!$K22="",Expenses!$K22=0),0,ROUND(Expenses!$D22*SUM(Expenses!$E22:$F22)/Expenses!$K22,2)-ROUND(Expenses!$D22*SUM(Expenses!$E22:$E22)/Expenses!$K22,2))</f>
      </c>
      <c r="D22" s="12">
        <f>IF(OR(Expenses!$D22="",Expenses!$K22="",Expenses!$K22=0),0,ROUND(Expenses!$D22*SUM(Expenses!$E22:$G22)/Expenses!$K22,2)-ROUND(Expenses!$D22*SUM(Expenses!$E22:$F22)/Expenses!$K22,2))</f>
      </c>
      <c r="E22" s="12">
        <f>IF(OR(Expenses!$D22="",Expenses!$K22="",Expenses!$K22=0),0,ROUND(Expenses!$D22*SUM(Expenses!$E22:$H22)/Expenses!$K22,2)-ROUND(Expenses!$D22*SUM(Expenses!$E22:$G22)/Expenses!$K22,2))</f>
      </c>
      <c r="F22" s="12">
        <f>IF(OR(Expenses!$D22="",Expenses!$K22="",Expenses!$K22=0),0,ROUND(Expenses!$D22*SUM(Expenses!$E22:$I22)/Expenses!$K22,2)-ROUND(Expenses!$D22*SUM(Expenses!$E22:$H22)/Expenses!$K22,2))</f>
      </c>
      <c r="G22" s="12">
        <f>IF(OR(Expenses!$D22="",Expenses!$K22="",Expenses!$K22=0),0,ROUND(Expenses!$D22*SUM(Expenses!$E22:$J22)/Expenses!$K22,2)-ROUND(Expenses!$D22*SUM(Expenses!$E22:$I22)/Expenses!$K22,2))</f>
      </c>
      <c r="H22" s="12">
        <f>ROUND(SUM(B22:G22)-IF(Expenses!$D22="",0,Expenses!$D22),2)</f>
      </c>
    </row>
    <row r="23" spans="1:8" x14ac:dyDescent="0.25">
      <c r="A23">
        <f>IF(Expenses!$D23="","",Expenses!$B23)</f>
      </c>
      <c r="B23" s="12">
        <f>IF(OR(Expenses!$D23="",Expenses!$K23="",Expenses!$K23=0),0,ROUND(Expenses!$D23*SUM(Expenses!$E23:$E23)/Expenses!$K23,2))</f>
      </c>
      <c r="C23" s="12">
        <f>IF(OR(Expenses!$D23="",Expenses!$K23="",Expenses!$K23=0),0,ROUND(Expenses!$D23*SUM(Expenses!$E23:$F23)/Expenses!$K23,2)-ROUND(Expenses!$D23*SUM(Expenses!$E23:$E23)/Expenses!$K23,2))</f>
      </c>
      <c r="D23" s="12">
        <f>IF(OR(Expenses!$D23="",Expenses!$K23="",Expenses!$K23=0),0,ROUND(Expenses!$D23*SUM(Expenses!$E23:$G23)/Expenses!$K23,2)-ROUND(Expenses!$D23*SUM(Expenses!$E23:$F23)/Expenses!$K23,2))</f>
      </c>
      <c r="E23" s="12">
        <f>IF(OR(Expenses!$D23="",Expenses!$K23="",Expenses!$K23=0),0,ROUND(Expenses!$D23*SUM(Expenses!$E23:$H23)/Expenses!$K23,2)-ROUND(Expenses!$D23*SUM(Expenses!$E23:$G23)/Expenses!$K23,2))</f>
      </c>
      <c r="F23" s="12">
        <f>IF(OR(Expenses!$D23="",Expenses!$K23="",Expenses!$K23=0),0,ROUND(Expenses!$D23*SUM(Expenses!$E23:$I23)/Expenses!$K23,2)-ROUND(Expenses!$D23*SUM(Expenses!$E23:$H23)/Expenses!$K23,2))</f>
      </c>
      <c r="G23" s="12">
        <f>IF(OR(Expenses!$D23="",Expenses!$K23="",Expenses!$K23=0),0,ROUND(Expenses!$D23*SUM(Expenses!$E23:$J23)/Expenses!$K23,2)-ROUND(Expenses!$D23*SUM(Expenses!$E23:$I23)/Expenses!$K23,2))</f>
      </c>
      <c r="H23" s="12">
        <f>ROUND(SUM(B23:G23)-IF(Expenses!$D23="",0,Expenses!$D23),2)</f>
      </c>
    </row>
    <row r="24" spans="1:8" x14ac:dyDescent="0.25">
      <c r="A24">
        <f>IF(Expenses!$D24="","",Expenses!$B24)</f>
      </c>
      <c r="B24" s="12">
        <f>IF(OR(Expenses!$D24="",Expenses!$K24="",Expenses!$K24=0),0,ROUND(Expenses!$D24*SUM(Expenses!$E24:$E24)/Expenses!$K24,2))</f>
      </c>
      <c r="C24" s="12">
        <f>IF(OR(Expenses!$D24="",Expenses!$K24="",Expenses!$K24=0),0,ROUND(Expenses!$D24*SUM(Expenses!$E24:$F24)/Expenses!$K24,2)-ROUND(Expenses!$D24*SUM(Expenses!$E24:$E24)/Expenses!$K24,2))</f>
      </c>
      <c r="D24" s="12">
        <f>IF(OR(Expenses!$D24="",Expenses!$K24="",Expenses!$K24=0),0,ROUND(Expenses!$D24*SUM(Expenses!$E24:$G24)/Expenses!$K24,2)-ROUND(Expenses!$D24*SUM(Expenses!$E24:$F24)/Expenses!$K24,2))</f>
      </c>
      <c r="E24" s="12">
        <f>IF(OR(Expenses!$D24="",Expenses!$K24="",Expenses!$K24=0),0,ROUND(Expenses!$D24*SUM(Expenses!$E24:$H24)/Expenses!$K24,2)-ROUND(Expenses!$D24*SUM(Expenses!$E24:$G24)/Expenses!$K24,2))</f>
      </c>
      <c r="F24" s="12">
        <f>IF(OR(Expenses!$D24="",Expenses!$K24="",Expenses!$K24=0),0,ROUND(Expenses!$D24*SUM(Expenses!$E24:$I24)/Expenses!$K24,2)-ROUND(Expenses!$D24*SUM(Expenses!$E24:$H24)/Expenses!$K24,2))</f>
      </c>
      <c r="G24" s="12">
        <f>IF(OR(Expenses!$D24="",Expenses!$K24="",Expenses!$K24=0),0,ROUND(Expenses!$D24*SUM(Expenses!$E24:$J24)/Expenses!$K24,2)-ROUND(Expenses!$D24*SUM(Expenses!$E24:$I24)/Expenses!$K24,2))</f>
      </c>
      <c r="H24" s="12">
        <f>ROUND(SUM(B24:G24)-IF(Expenses!$D24="",0,Expenses!$D24),2)</f>
      </c>
    </row>
    <row r="25" spans="1:8" x14ac:dyDescent="0.25">
      <c r="A25">
        <f>IF(Expenses!$D25="","",Expenses!$B25)</f>
      </c>
      <c r="B25" s="12">
        <f>IF(OR(Expenses!$D25="",Expenses!$K25="",Expenses!$K25=0),0,ROUND(Expenses!$D25*SUM(Expenses!$E25:$E25)/Expenses!$K25,2))</f>
      </c>
      <c r="C25" s="12">
        <f>IF(OR(Expenses!$D25="",Expenses!$K25="",Expenses!$K25=0),0,ROUND(Expenses!$D25*SUM(Expenses!$E25:$F25)/Expenses!$K25,2)-ROUND(Expenses!$D25*SUM(Expenses!$E25:$E25)/Expenses!$K25,2))</f>
      </c>
      <c r="D25" s="12">
        <f>IF(OR(Expenses!$D25="",Expenses!$K25="",Expenses!$K25=0),0,ROUND(Expenses!$D25*SUM(Expenses!$E25:$G25)/Expenses!$K25,2)-ROUND(Expenses!$D25*SUM(Expenses!$E25:$F25)/Expenses!$K25,2))</f>
      </c>
      <c r="E25" s="12">
        <f>IF(OR(Expenses!$D25="",Expenses!$K25="",Expenses!$K25=0),0,ROUND(Expenses!$D25*SUM(Expenses!$E25:$H25)/Expenses!$K25,2)-ROUND(Expenses!$D25*SUM(Expenses!$E25:$G25)/Expenses!$K25,2))</f>
      </c>
      <c r="F25" s="12">
        <f>IF(OR(Expenses!$D25="",Expenses!$K25="",Expenses!$K25=0),0,ROUND(Expenses!$D25*SUM(Expenses!$E25:$I25)/Expenses!$K25,2)-ROUND(Expenses!$D25*SUM(Expenses!$E25:$H25)/Expenses!$K25,2))</f>
      </c>
      <c r="G25" s="12">
        <f>IF(OR(Expenses!$D25="",Expenses!$K25="",Expenses!$K25=0),0,ROUND(Expenses!$D25*SUM(Expenses!$E25:$J25)/Expenses!$K25,2)-ROUND(Expenses!$D25*SUM(Expenses!$E25:$I25)/Expenses!$K25,2))</f>
      </c>
      <c r="H25" s="12">
        <f>ROUND(SUM(B25:G25)-IF(Expenses!$D25="",0,Expenses!$D25),2)</f>
      </c>
    </row>
    <row r="26" spans="1:8" x14ac:dyDescent="0.25">
      <c r="A26">
        <f>IF(Expenses!$D26="","",Expenses!$B26)</f>
      </c>
      <c r="B26" s="12">
        <f>IF(OR(Expenses!$D26="",Expenses!$K26="",Expenses!$K26=0),0,ROUND(Expenses!$D26*SUM(Expenses!$E26:$E26)/Expenses!$K26,2))</f>
      </c>
      <c r="C26" s="12">
        <f>IF(OR(Expenses!$D26="",Expenses!$K26="",Expenses!$K26=0),0,ROUND(Expenses!$D26*SUM(Expenses!$E26:$F26)/Expenses!$K26,2)-ROUND(Expenses!$D26*SUM(Expenses!$E26:$E26)/Expenses!$K26,2))</f>
      </c>
      <c r="D26" s="12">
        <f>IF(OR(Expenses!$D26="",Expenses!$K26="",Expenses!$K26=0),0,ROUND(Expenses!$D26*SUM(Expenses!$E26:$G26)/Expenses!$K26,2)-ROUND(Expenses!$D26*SUM(Expenses!$E26:$F26)/Expenses!$K26,2))</f>
      </c>
      <c r="E26" s="12">
        <f>IF(OR(Expenses!$D26="",Expenses!$K26="",Expenses!$K26=0),0,ROUND(Expenses!$D26*SUM(Expenses!$E26:$H26)/Expenses!$K26,2)-ROUND(Expenses!$D26*SUM(Expenses!$E26:$G26)/Expenses!$K26,2))</f>
      </c>
      <c r="F26" s="12">
        <f>IF(OR(Expenses!$D26="",Expenses!$K26="",Expenses!$K26=0),0,ROUND(Expenses!$D26*SUM(Expenses!$E26:$I26)/Expenses!$K26,2)-ROUND(Expenses!$D26*SUM(Expenses!$E26:$H26)/Expenses!$K26,2))</f>
      </c>
      <c r="G26" s="12">
        <f>IF(OR(Expenses!$D26="",Expenses!$K26="",Expenses!$K26=0),0,ROUND(Expenses!$D26*SUM(Expenses!$E26:$J26)/Expenses!$K26,2)-ROUND(Expenses!$D26*SUM(Expenses!$E26:$I26)/Expenses!$K26,2))</f>
      </c>
      <c r="H26" s="12">
        <f>ROUND(SUM(B26:G26)-IF(Expenses!$D26="",0,Expenses!$D26),2)</f>
      </c>
    </row>
    <row r="27" spans="1:8" x14ac:dyDescent="0.25">
      <c r="A27">
        <f>IF(Expenses!$D27="","",Expenses!$B27)</f>
      </c>
      <c r="B27" s="12">
        <f>IF(OR(Expenses!$D27="",Expenses!$K27="",Expenses!$K27=0),0,ROUND(Expenses!$D27*SUM(Expenses!$E27:$E27)/Expenses!$K27,2))</f>
      </c>
      <c r="C27" s="12">
        <f>IF(OR(Expenses!$D27="",Expenses!$K27="",Expenses!$K27=0),0,ROUND(Expenses!$D27*SUM(Expenses!$E27:$F27)/Expenses!$K27,2)-ROUND(Expenses!$D27*SUM(Expenses!$E27:$E27)/Expenses!$K27,2))</f>
      </c>
      <c r="D27" s="12">
        <f>IF(OR(Expenses!$D27="",Expenses!$K27="",Expenses!$K27=0),0,ROUND(Expenses!$D27*SUM(Expenses!$E27:$G27)/Expenses!$K27,2)-ROUND(Expenses!$D27*SUM(Expenses!$E27:$F27)/Expenses!$K27,2))</f>
      </c>
      <c r="E27" s="12">
        <f>IF(OR(Expenses!$D27="",Expenses!$K27="",Expenses!$K27=0),0,ROUND(Expenses!$D27*SUM(Expenses!$E27:$H27)/Expenses!$K27,2)-ROUND(Expenses!$D27*SUM(Expenses!$E27:$G27)/Expenses!$K27,2))</f>
      </c>
      <c r="F27" s="12">
        <f>IF(OR(Expenses!$D27="",Expenses!$K27="",Expenses!$K27=0),0,ROUND(Expenses!$D27*SUM(Expenses!$E27:$I27)/Expenses!$K27,2)-ROUND(Expenses!$D27*SUM(Expenses!$E27:$H27)/Expenses!$K27,2))</f>
      </c>
      <c r="G27" s="12">
        <f>IF(OR(Expenses!$D27="",Expenses!$K27="",Expenses!$K27=0),0,ROUND(Expenses!$D27*SUM(Expenses!$E27:$J27)/Expenses!$K27,2)-ROUND(Expenses!$D27*SUM(Expenses!$E27:$I27)/Expenses!$K27,2))</f>
      </c>
      <c r="H27" s="12">
        <f>ROUND(SUM(B27:G27)-IF(Expenses!$D27="",0,Expenses!$D27),2)</f>
      </c>
    </row>
    <row r="28" spans="1:8" x14ac:dyDescent="0.25">
      <c r="A28">
        <f>IF(Expenses!$D28="","",Expenses!$B28)</f>
      </c>
      <c r="B28" s="12">
        <f>IF(OR(Expenses!$D28="",Expenses!$K28="",Expenses!$K28=0),0,ROUND(Expenses!$D28*SUM(Expenses!$E28:$E28)/Expenses!$K28,2))</f>
      </c>
      <c r="C28" s="12">
        <f>IF(OR(Expenses!$D28="",Expenses!$K28="",Expenses!$K28=0),0,ROUND(Expenses!$D28*SUM(Expenses!$E28:$F28)/Expenses!$K28,2)-ROUND(Expenses!$D28*SUM(Expenses!$E28:$E28)/Expenses!$K28,2))</f>
      </c>
      <c r="D28" s="12">
        <f>IF(OR(Expenses!$D28="",Expenses!$K28="",Expenses!$K28=0),0,ROUND(Expenses!$D28*SUM(Expenses!$E28:$G28)/Expenses!$K28,2)-ROUND(Expenses!$D28*SUM(Expenses!$E28:$F28)/Expenses!$K28,2))</f>
      </c>
      <c r="E28" s="12">
        <f>IF(OR(Expenses!$D28="",Expenses!$K28="",Expenses!$K28=0),0,ROUND(Expenses!$D28*SUM(Expenses!$E28:$H28)/Expenses!$K28,2)-ROUND(Expenses!$D28*SUM(Expenses!$E28:$G28)/Expenses!$K28,2))</f>
      </c>
      <c r="F28" s="12">
        <f>IF(OR(Expenses!$D28="",Expenses!$K28="",Expenses!$K28=0),0,ROUND(Expenses!$D28*SUM(Expenses!$E28:$I28)/Expenses!$K28,2)-ROUND(Expenses!$D28*SUM(Expenses!$E28:$H28)/Expenses!$K28,2))</f>
      </c>
      <c r="G28" s="12">
        <f>IF(OR(Expenses!$D28="",Expenses!$K28="",Expenses!$K28=0),0,ROUND(Expenses!$D28*SUM(Expenses!$E28:$J28)/Expenses!$K28,2)-ROUND(Expenses!$D28*SUM(Expenses!$E28:$I28)/Expenses!$K28,2))</f>
      </c>
      <c r="H28" s="12">
        <f>ROUND(SUM(B28:G28)-IF(Expenses!$D28="",0,Expenses!$D28),2)</f>
      </c>
    </row>
    <row r="29" spans="1:8" x14ac:dyDescent="0.25">
      <c r="A29">
        <f>IF(Expenses!$D29="","",Expenses!$B29)</f>
      </c>
      <c r="B29" s="12">
        <f>IF(OR(Expenses!$D29="",Expenses!$K29="",Expenses!$K29=0),0,ROUND(Expenses!$D29*SUM(Expenses!$E29:$E29)/Expenses!$K29,2))</f>
      </c>
      <c r="C29" s="12">
        <f>IF(OR(Expenses!$D29="",Expenses!$K29="",Expenses!$K29=0),0,ROUND(Expenses!$D29*SUM(Expenses!$E29:$F29)/Expenses!$K29,2)-ROUND(Expenses!$D29*SUM(Expenses!$E29:$E29)/Expenses!$K29,2))</f>
      </c>
      <c r="D29" s="12">
        <f>IF(OR(Expenses!$D29="",Expenses!$K29="",Expenses!$K29=0),0,ROUND(Expenses!$D29*SUM(Expenses!$E29:$G29)/Expenses!$K29,2)-ROUND(Expenses!$D29*SUM(Expenses!$E29:$F29)/Expenses!$K29,2))</f>
      </c>
      <c r="E29" s="12">
        <f>IF(OR(Expenses!$D29="",Expenses!$K29="",Expenses!$K29=0),0,ROUND(Expenses!$D29*SUM(Expenses!$E29:$H29)/Expenses!$K29,2)-ROUND(Expenses!$D29*SUM(Expenses!$E29:$G29)/Expenses!$K29,2))</f>
      </c>
      <c r="F29" s="12">
        <f>IF(OR(Expenses!$D29="",Expenses!$K29="",Expenses!$K29=0),0,ROUND(Expenses!$D29*SUM(Expenses!$E29:$I29)/Expenses!$K29,2)-ROUND(Expenses!$D29*SUM(Expenses!$E29:$H29)/Expenses!$K29,2))</f>
      </c>
      <c r="G29" s="12">
        <f>IF(OR(Expenses!$D29="",Expenses!$K29="",Expenses!$K29=0),0,ROUND(Expenses!$D29*SUM(Expenses!$E29:$J29)/Expenses!$K29,2)-ROUND(Expenses!$D29*SUM(Expenses!$E29:$I29)/Expenses!$K29,2))</f>
      </c>
      <c r="H29" s="12">
        <f>ROUND(SUM(B29:G29)-IF(Expenses!$D29="",0,Expenses!$D29),2)</f>
      </c>
    </row>
    <row r="30" spans="1:8" x14ac:dyDescent="0.25">
      <c r="A30">
        <f>IF(Expenses!$D30="","",Expenses!$B30)</f>
      </c>
      <c r="B30" s="12">
        <f>IF(OR(Expenses!$D30="",Expenses!$K30="",Expenses!$K30=0),0,ROUND(Expenses!$D30*SUM(Expenses!$E30:$E30)/Expenses!$K30,2))</f>
      </c>
      <c r="C30" s="12">
        <f>IF(OR(Expenses!$D30="",Expenses!$K30="",Expenses!$K30=0),0,ROUND(Expenses!$D30*SUM(Expenses!$E30:$F30)/Expenses!$K30,2)-ROUND(Expenses!$D30*SUM(Expenses!$E30:$E30)/Expenses!$K30,2))</f>
      </c>
      <c r="D30" s="12">
        <f>IF(OR(Expenses!$D30="",Expenses!$K30="",Expenses!$K30=0),0,ROUND(Expenses!$D30*SUM(Expenses!$E30:$G30)/Expenses!$K30,2)-ROUND(Expenses!$D30*SUM(Expenses!$E30:$F30)/Expenses!$K30,2))</f>
      </c>
      <c r="E30" s="12">
        <f>IF(OR(Expenses!$D30="",Expenses!$K30="",Expenses!$K30=0),0,ROUND(Expenses!$D30*SUM(Expenses!$E30:$H30)/Expenses!$K30,2)-ROUND(Expenses!$D30*SUM(Expenses!$E30:$G30)/Expenses!$K30,2))</f>
      </c>
      <c r="F30" s="12">
        <f>IF(OR(Expenses!$D30="",Expenses!$K30="",Expenses!$K30=0),0,ROUND(Expenses!$D30*SUM(Expenses!$E30:$I30)/Expenses!$K30,2)-ROUND(Expenses!$D30*SUM(Expenses!$E30:$H30)/Expenses!$K30,2))</f>
      </c>
      <c r="G30" s="12">
        <f>IF(OR(Expenses!$D30="",Expenses!$K30="",Expenses!$K30=0),0,ROUND(Expenses!$D30*SUM(Expenses!$E30:$J30)/Expenses!$K30,2)-ROUND(Expenses!$D30*SUM(Expenses!$E30:$I30)/Expenses!$K30,2))</f>
      </c>
      <c r="H30" s="12">
        <f>ROUND(SUM(B30:G30)-IF(Expenses!$D30="",0,Expenses!$D30),2)</f>
      </c>
    </row>
    <row r="31" spans="1:8" x14ac:dyDescent="0.25">
      <c r="A31">
        <f>IF(Expenses!$D31="","",Expenses!$B31)</f>
      </c>
      <c r="B31" s="12">
        <f>IF(OR(Expenses!$D31="",Expenses!$K31="",Expenses!$K31=0),0,ROUND(Expenses!$D31*SUM(Expenses!$E31:$E31)/Expenses!$K31,2))</f>
      </c>
      <c r="C31" s="12">
        <f>IF(OR(Expenses!$D31="",Expenses!$K31="",Expenses!$K31=0),0,ROUND(Expenses!$D31*SUM(Expenses!$E31:$F31)/Expenses!$K31,2)-ROUND(Expenses!$D31*SUM(Expenses!$E31:$E31)/Expenses!$K31,2))</f>
      </c>
      <c r="D31" s="12">
        <f>IF(OR(Expenses!$D31="",Expenses!$K31="",Expenses!$K31=0),0,ROUND(Expenses!$D31*SUM(Expenses!$E31:$G31)/Expenses!$K31,2)-ROUND(Expenses!$D31*SUM(Expenses!$E31:$F31)/Expenses!$K31,2))</f>
      </c>
      <c r="E31" s="12">
        <f>IF(OR(Expenses!$D31="",Expenses!$K31="",Expenses!$K31=0),0,ROUND(Expenses!$D31*SUM(Expenses!$E31:$H31)/Expenses!$K31,2)-ROUND(Expenses!$D31*SUM(Expenses!$E31:$G31)/Expenses!$K31,2))</f>
      </c>
      <c r="F31" s="12">
        <f>IF(OR(Expenses!$D31="",Expenses!$K31="",Expenses!$K31=0),0,ROUND(Expenses!$D31*SUM(Expenses!$E31:$I31)/Expenses!$K31,2)-ROUND(Expenses!$D31*SUM(Expenses!$E31:$H31)/Expenses!$K31,2))</f>
      </c>
      <c r="G31" s="12">
        <f>IF(OR(Expenses!$D31="",Expenses!$K31="",Expenses!$K31=0),0,ROUND(Expenses!$D31*SUM(Expenses!$E31:$J31)/Expenses!$K31,2)-ROUND(Expenses!$D31*SUM(Expenses!$E31:$I31)/Expenses!$K31,2))</f>
      </c>
      <c r="H31" s="12">
        <f>ROUND(SUM(B31:G31)-IF(Expenses!$D31="",0,Expenses!$D31),2)</f>
      </c>
    </row>
    <row r="32" spans="1:8" x14ac:dyDescent="0.25">
      <c r="A32">
        <f>IF(Expenses!$D32="","",Expenses!$B32)</f>
      </c>
      <c r="B32" s="12">
        <f>IF(OR(Expenses!$D32="",Expenses!$K32="",Expenses!$K32=0),0,ROUND(Expenses!$D32*SUM(Expenses!$E32:$E32)/Expenses!$K32,2))</f>
      </c>
      <c r="C32" s="12">
        <f>IF(OR(Expenses!$D32="",Expenses!$K32="",Expenses!$K32=0),0,ROUND(Expenses!$D32*SUM(Expenses!$E32:$F32)/Expenses!$K32,2)-ROUND(Expenses!$D32*SUM(Expenses!$E32:$E32)/Expenses!$K32,2))</f>
      </c>
      <c r="D32" s="12">
        <f>IF(OR(Expenses!$D32="",Expenses!$K32="",Expenses!$K32=0),0,ROUND(Expenses!$D32*SUM(Expenses!$E32:$G32)/Expenses!$K32,2)-ROUND(Expenses!$D32*SUM(Expenses!$E32:$F32)/Expenses!$K32,2))</f>
      </c>
      <c r="E32" s="12">
        <f>IF(OR(Expenses!$D32="",Expenses!$K32="",Expenses!$K32=0),0,ROUND(Expenses!$D32*SUM(Expenses!$E32:$H32)/Expenses!$K32,2)-ROUND(Expenses!$D32*SUM(Expenses!$E32:$G32)/Expenses!$K32,2))</f>
      </c>
      <c r="F32" s="12">
        <f>IF(OR(Expenses!$D32="",Expenses!$K32="",Expenses!$K32=0),0,ROUND(Expenses!$D32*SUM(Expenses!$E32:$I32)/Expenses!$K32,2)-ROUND(Expenses!$D32*SUM(Expenses!$E32:$H32)/Expenses!$K32,2))</f>
      </c>
      <c r="G32" s="12">
        <f>IF(OR(Expenses!$D32="",Expenses!$K32="",Expenses!$K32=0),0,ROUND(Expenses!$D32*SUM(Expenses!$E32:$J32)/Expenses!$K32,2)-ROUND(Expenses!$D32*SUM(Expenses!$E32:$I32)/Expenses!$K32,2))</f>
      </c>
      <c r="H32" s="12">
        <f>ROUND(SUM(B32:G32)-IF(Expenses!$D32="",0,Expenses!$D32),2)</f>
      </c>
    </row>
    <row r="33" spans="1:8" x14ac:dyDescent="0.25">
      <c r="A33">
        <f>IF(Expenses!$D33="","",Expenses!$B33)</f>
      </c>
      <c r="B33" s="12">
        <f>IF(OR(Expenses!$D33="",Expenses!$K33="",Expenses!$K33=0),0,ROUND(Expenses!$D33*SUM(Expenses!$E33:$E33)/Expenses!$K33,2))</f>
      </c>
      <c r="C33" s="12">
        <f>IF(OR(Expenses!$D33="",Expenses!$K33="",Expenses!$K33=0),0,ROUND(Expenses!$D33*SUM(Expenses!$E33:$F33)/Expenses!$K33,2)-ROUND(Expenses!$D33*SUM(Expenses!$E33:$E33)/Expenses!$K33,2))</f>
      </c>
      <c r="D33" s="12">
        <f>IF(OR(Expenses!$D33="",Expenses!$K33="",Expenses!$K33=0),0,ROUND(Expenses!$D33*SUM(Expenses!$E33:$G33)/Expenses!$K33,2)-ROUND(Expenses!$D33*SUM(Expenses!$E33:$F33)/Expenses!$K33,2))</f>
      </c>
      <c r="E33" s="12">
        <f>IF(OR(Expenses!$D33="",Expenses!$K33="",Expenses!$K33=0),0,ROUND(Expenses!$D33*SUM(Expenses!$E33:$H33)/Expenses!$K33,2)-ROUND(Expenses!$D33*SUM(Expenses!$E33:$G33)/Expenses!$K33,2))</f>
      </c>
      <c r="F33" s="12">
        <f>IF(OR(Expenses!$D33="",Expenses!$K33="",Expenses!$K33=0),0,ROUND(Expenses!$D33*SUM(Expenses!$E33:$I33)/Expenses!$K33,2)-ROUND(Expenses!$D33*SUM(Expenses!$E33:$H33)/Expenses!$K33,2))</f>
      </c>
      <c r="G33" s="12">
        <f>IF(OR(Expenses!$D33="",Expenses!$K33="",Expenses!$K33=0),0,ROUND(Expenses!$D33*SUM(Expenses!$E33:$J33)/Expenses!$K33,2)-ROUND(Expenses!$D33*SUM(Expenses!$E33:$I33)/Expenses!$K33,2))</f>
      </c>
      <c r="H33" s="12">
        <f>ROUND(SUM(B33:G33)-IF(Expenses!$D33="",0,Expenses!$D33),2)</f>
      </c>
    </row>
    <row r="34" spans="1:8" x14ac:dyDescent="0.25">
      <c r="A34">
        <f>IF(Expenses!$D34="","",Expenses!$B34)</f>
      </c>
      <c r="B34" s="12">
        <f>IF(OR(Expenses!$D34="",Expenses!$K34="",Expenses!$K34=0),0,ROUND(Expenses!$D34*SUM(Expenses!$E34:$E34)/Expenses!$K34,2))</f>
      </c>
      <c r="C34" s="12">
        <f>IF(OR(Expenses!$D34="",Expenses!$K34="",Expenses!$K34=0),0,ROUND(Expenses!$D34*SUM(Expenses!$E34:$F34)/Expenses!$K34,2)-ROUND(Expenses!$D34*SUM(Expenses!$E34:$E34)/Expenses!$K34,2))</f>
      </c>
      <c r="D34" s="12">
        <f>IF(OR(Expenses!$D34="",Expenses!$K34="",Expenses!$K34=0),0,ROUND(Expenses!$D34*SUM(Expenses!$E34:$G34)/Expenses!$K34,2)-ROUND(Expenses!$D34*SUM(Expenses!$E34:$F34)/Expenses!$K34,2))</f>
      </c>
      <c r="E34" s="12">
        <f>IF(OR(Expenses!$D34="",Expenses!$K34="",Expenses!$K34=0),0,ROUND(Expenses!$D34*SUM(Expenses!$E34:$H34)/Expenses!$K34,2)-ROUND(Expenses!$D34*SUM(Expenses!$E34:$G34)/Expenses!$K34,2))</f>
      </c>
      <c r="F34" s="12">
        <f>IF(OR(Expenses!$D34="",Expenses!$K34="",Expenses!$K34=0),0,ROUND(Expenses!$D34*SUM(Expenses!$E34:$I34)/Expenses!$K34,2)-ROUND(Expenses!$D34*SUM(Expenses!$E34:$H34)/Expenses!$K34,2))</f>
      </c>
      <c r="G34" s="12">
        <f>IF(OR(Expenses!$D34="",Expenses!$K34="",Expenses!$K34=0),0,ROUND(Expenses!$D34*SUM(Expenses!$E34:$J34)/Expenses!$K34,2)-ROUND(Expenses!$D34*SUM(Expenses!$E34:$I34)/Expenses!$K34,2))</f>
      </c>
      <c r="H34" s="12">
        <f>ROUND(SUM(B34:G34)-IF(Expenses!$D34="",0,Expenses!$D34),2)</f>
      </c>
    </row>
    <row r="35" spans="1:8" x14ac:dyDescent="0.25">
      <c r="A35">
        <f>IF(Expenses!$D35="","",Expenses!$B35)</f>
      </c>
      <c r="B35" s="12">
        <f>IF(OR(Expenses!$D35="",Expenses!$K35="",Expenses!$K35=0),0,ROUND(Expenses!$D35*SUM(Expenses!$E35:$E35)/Expenses!$K35,2))</f>
      </c>
      <c r="C35" s="12">
        <f>IF(OR(Expenses!$D35="",Expenses!$K35="",Expenses!$K35=0),0,ROUND(Expenses!$D35*SUM(Expenses!$E35:$F35)/Expenses!$K35,2)-ROUND(Expenses!$D35*SUM(Expenses!$E35:$E35)/Expenses!$K35,2))</f>
      </c>
      <c r="D35" s="12">
        <f>IF(OR(Expenses!$D35="",Expenses!$K35="",Expenses!$K35=0),0,ROUND(Expenses!$D35*SUM(Expenses!$E35:$G35)/Expenses!$K35,2)-ROUND(Expenses!$D35*SUM(Expenses!$E35:$F35)/Expenses!$K35,2))</f>
      </c>
      <c r="E35" s="12">
        <f>IF(OR(Expenses!$D35="",Expenses!$K35="",Expenses!$K35=0),0,ROUND(Expenses!$D35*SUM(Expenses!$E35:$H35)/Expenses!$K35,2)-ROUND(Expenses!$D35*SUM(Expenses!$E35:$G35)/Expenses!$K35,2))</f>
      </c>
      <c r="F35" s="12">
        <f>IF(OR(Expenses!$D35="",Expenses!$K35="",Expenses!$K35=0),0,ROUND(Expenses!$D35*SUM(Expenses!$E35:$I35)/Expenses!$K35,2)-ROUND(Expenses!$D35*SUM(Expenses!$E35:$H35)/Expenses!$K35,2))</f>
      </c>
      <c r="G35" s="12">
        <f>IF(OR(Expenses!$D35="",Expenses!$K35="",Expenses!$K35=0),0,ROUND(Expenses!$D35*SUM(Expenses!$E35:$J35)/Expenses!$K35,2)-ROUND(Expenses!$D35*SUM(Expenses!$E35:$I35)/Expenses!$K35,2))</f>
      </c>
      <c r="H35" s="12">
        <f>ROUND(SUM(B35:G35)-IF(Expenses!$D35="",0,Expenses!$D35),2)</f>
      </c>
    </row>
    <row r="36" spans="1:8" x14ac:dyDescent="0.25">
      <c r="A36">
        <f>IF(Expenses!$D36="","",Expenses!$B36)</f>
      </c>
      <c r="B36" s="12">
        <f>IF(OR(Expenses!$D36="",Expenses!$K36="",Expenses!$K36=0),0,ROUND(Expenses!$D36*SUM(Expenses!$E36:$E36)/Expenses!$K36,2))</f>
      </c>
      <c r="C36" s="12">
        <f>IF(OR(Expenses!$D36="",Expenses!$K36="",Expenses!$K36=0),0,ROUND(Expenses!$D36*SUM(Expenses!$E36:$F36)/Expenses!$K36,2)-ROUND(Expenses!$D36*SUM(Expenses!$E36:$E36)/Expenses!$K36,2))</f>
      </c>
      <c r="D36" s="12">
        <f>IF(OR(Expenses!$D36="",Expenses!$K36="",Expenses!$K36=0),0,ROUND(Expenses!$D36*SUM(Expenses!$E36:$G36)/Expenses!$K36,2)-ROUND(Expenses!$D36*SUM(Expenses!$E36:$F36)/Expenses!$K36,2))</f>
      </c>
      <c r="E36" s="12">
        <f>IF(OR(Expenses!$D36="",Expenses!$K36="",Expenses!$K36=0),0,ROUND(Expenses!$D36*SUM(Expenses!$E36:$H36)/Expenses!$K36,2)-ROUND(Expenses!$D36*SUM(Expenses!$E36:$G36)/Expenses!$K36,2))</f>
      </c>
      <c r="F36" s="12">
        <f>IF(OR(Expenses!$D36="",Expenses!$K36="",Expenses!$K36=0),0,ROUND(Expenses!$D36*SUM(Expenses!$E36:$I36)/Expenses!$K36,2)-ROUND(Expenses!$D36*SUM(Expenses!$E36:$H36)/Expenses!$K36,2))</f>
      </c>
      <c r="G36" s="12">
        <f>IF(OR(Expenses!$D36="",Expenses!$K36="",Expenses!$K36=0),0,ROUND(Expenses!$D36*SUM(Expenses!$E36:$J36)/Expenses!$K36,2)-ROUND(Expenses!$D36*SUM(Expenses!$E36:$I36)/Expenses!$K36,2))</f>
      </c>
      <c r="H36" s="12">
        <f>ROUND(SUM(B36:G36)-IF(Expenses!$D36="",0,Expenses!$D36),2)</f>
      </c>
    </row>
    <row r="37" spans="1:8" x14ac:dyDescent="0.25">
      <c r="A37">
        <f>IF(Expenses!$D37="","",Expenses!$B37)</f>
      </c>
      <c r="B37" s="12">
        <f>IF(OR(Expenses!$D37="",Expenses!$K37="",Expenses!$K37=0),0,ROUND(Expenses!$D37*SUM(Expenses!$E37:$E37)/Expenses!$K37,2))</f>
      </c>
      <c r="C37" s="12">
        <f>IF(OR(Expenses!$D37="",Expenses!$K37="",Expenses!$K37=0),0,ROUND(Expenses!$D37*SUM(Expenses!$E37:$F37)/Expenses!$K37,2)-ROUND(Expenses!$D37*SUM(Expenses!$E37:$E37)/Expenses!$K37,2))</f>
      </c>
      <c r="D37" s="12">
        <f>IF(OR(Expenses!$D37="",Expenses!$K37="",Expenses!$K37=0),0,ROUND(Expenses!$D37*SUM(Expenses!$E37:$G37)/Expenses!$K37,2)-ROUND(Expenses!$D37*SUM(Expenses!$E37:$F37)/Expenses!$K37,2))</f>
      </c>
      <c r="E37" s="12">
        <f>IF(OR(Expenses!$D37="",Expenses!$K37="",Expenses!$K37=0),0,ROUND(Expenses!$D37*SUM(Expenses!$E37:$H37)/Expenses!$K37,2)-ROUND(Expenses!$D37*SUM(Expenses!$E37:$G37)/Expenses!$K37,2))</f>
      </c>
      <c r="F37" s="12">
        <f>IF(OR(Expenses!$D37="",Expenses!$K37="",Expenses!$K37=0),0,ROUND(Expenses!$D37*SUM(Expenses!$E37:$I37)/Expenses!$K37,2)-ROUND(Expenses!$D37*SUM(Expenses!$E37:$H37)/Expenses!$K37,2))</f>
      </c>
      <c r="G37" s="12">
        <f>IF(OR(Expenses!$D37="",Expenses!$K37="",Expenses!$K37=0),0,ROUND(Expenses!$D37*SUM(Expenses!$E37:$J37)/Expenses!$K37,2)-ROUND(Expenses!$D37*SUM(Expenses!$E37:$I37)/Expenses!$K37,2))</f>
      </c>
      <c r="H37" s="12">
        <f>ROUND(SUM(B37:G37)-IF(Expenses!$D37="",0,Expenses!$D37),2)</f>
      </c>
    </row>
    <row r="38" spans="1:8" x14ac:dyDescent="0.25">
      <c r="A38">
        <f>IF(Expenses!$D38="","",Expenses!$B38)</f>
      </c>
      <c r="B38" s="12">
        <f>IF(OR(Expenses!$D38="",Expenses!$K38="",Expenses!$K38=0),0,ROUND(Expenses!$D38*SUM(Expenses!$E38:$E38)/Expenses!$K38,2))</f>
      </c>
      <c r="C38" s="12">
        <f>IF(OR(Expenses!$D38="",Expenses!$K38="",Expenses!$K38=0),0,ROUND(Expenses!$D38*SUM(Expenses!$E38:$F38)/Expenses!$K38,2)-ROUND(Expenses!$D38*SUM(Expenses!$E38:$E38)/Expenses!$K38,2))</f>
      </c>
      <c r="D38" s="12">
        <f>IF(OR(Expenses!$D38="",Expenses!$K38="",Expenses!$K38=0),0,ROUND(Expenses!$D38*SUM(Expenses!$E38:$G38)/Expenses!$K38,2)-ROUND(Expenses!$D38*SUM(Expenses!$E38:$F38)/Expenses!$K38,2))</f>
      </c>
      <c r="E38" s="12">
        <f>IF(OR(Expenses!$D38="",Expenses!$K38="",Expenses!$K38=0),0,ROUND(Expenses!$D38*SUM(Expenses!$E38:$H38)/Expenses!$K38,2)-ROUND(Expenses!$D38*SUM(Expenses!$E38:$G38)/Expenses!$K38,2))</f>
      </c>
      <c r="F38" s="12">
        <f>IF(OR(Expenses!$D38="",Expenses!$K38="",Expenses!$K38=0),0,ROUND(Expenses!$D38*SUM(Expenses!$E38:$I38)/Expenses!$K38,2)-ROUND(Expenses!$D38*SUM(Expenses!$E38:$H38)/Expenses!$K38,2))</f>
      </c>
      <c r="G38" s="12">
        <f>IF(OR(Expenses!$D38="",Expenses!$K38="",Expenses!$K38=0),0,ROUND(Expenses!$D38*SUM(Expenses!$E38:$J38)/Expenses!$K38,2)-ROUND(Expenses!$D38*SUM(Expenses!$E38:$I38)/Expenses!$K38,2))</f>
      </c>
      <c r="H38" s="12">
        <f>ROUND(SUM(B38:G38)-IF(Expenses!$D38="",0,Expenses!$D38),2)</f>
      </c>
    </row>
    <row r="39" spans="1:8" x14ac:dyDescent="0.25">
      <c r="A39">
        <f>IF(Expenses!$D39="","",Expenses!$B39)</f>
      </c>
      <c r="B39" s="12">
        <f>IF(OR(Expenses!$D39="",Expenses!$K39="",Expenses!$K39=0),0,ROUND(Expenses!$D39*SUM(Expenses!$E39:$E39)/Expenses!$K39,2))</f>
      </c>
      <c r="C39" s="12">
        <f>IF(OR(Expenses!$D39="",Expenses!$K39="",Expenses!$K39=0),0,ROUND(Expenses!$D39*SUM(Expenses!$E39:$F39)/Expenses!$K39,2)-ROUND(Expenses!$D39*SUM(Expenses!$E39:$E39)/Expenses!$K39,2))</f>
      </c>
      <c r="D39" s="12">
        <f>IF(OR(Expenses!$D39="",Expenses!$K39="",Expenses!$K39=0),0,ROUND(Expenses!$D39*SUM(Expenses!$E39:$G39)/Expenses!$K39,2)-ROUND(Expenses!$D39*SUM(Expenses!$E39:$F39)/Expenses!$K39,2))</f>
      </c>
      <c r="E39" s="12">
        <f>IF(OR(Expenses!$D39="",Expenses!$K39="",Expenses!$K39=0),0,ROUND(Expenses!$D39*SUM(Expenses!$E39:$H39)/Expenses!$K39,2)-ROUND(Expenses!$D39*SUM(Expenses!$E39:$G39)/Expenses!$K39,2))</f>
      </c>
      <c r="F39" s="12">
        <f>IF(OR(Expenses!$D39="",Expenses!$K39="",Expenses!$K39=0),0,ROUND(Expenses!$D39*SUM(Expenses!$E39:$I39)/Expenses!$K39,2)-ROUND(Expenses!$D39*SUM(Expenses!$E39:$H39)/Expenses!$K39,2))</f>
      </c>
      <c r="G39" s="12">
        <f>IF(OR(Expenses!$D39="",Expenses!$K39="",Expenses!$K39=0),0,ROUND(Expenses!$D39*SUM(Expenses!$E39:$J39)/Expenses!$K39,2)-ROUND(Expenses!$D39*SUM(Expenses!$E39:$I39)/Expenses!$K39,2))</f>
      </c>
      <c r="H39" s="12">
        <f>ROUND(SUM(B39:G39)-IF(Expenses!$D39="",0,Expenses!$D39),2)</f>
      </c>
    </row>
    <row r="40" spans="1:8" x14ac:dyDescent="0.25">
      <c r="A40">
        <f>IF(Expenses!$D40="","",Expenses!$B40)</f>
      </c>
      <c r="B40" s="12">
        <f>IF(OR(Expenses!$D40="",Expenses!$K40="",Expenses!$K40=0),0,ROUND(Expenses!$D40*SUM(Expenses!$E40:$E40)/Expenses!$K40,2))</f>
      </c>
      <c r="C40" s="12">
        <f>IF(OR(Expenses!$D40="",Expenses!$K40="",Expenses!$K40=0),0,ROUND(Expenses!$D40*SUM(Expenses!$E40:$F40)/Expenses!$K40,2)-ROUND(Expenses!$D40*SUM(Expenses!$E40:$E40)/Expenses!$K40,2))</f>
      </c>
      <c r="D40" s="12">
        <f>IF(OR(Expenses!$D40="",Expenses!$K40="",Expenses!$K40=0),0,ROUND(Expenses!$D40*SUM(Expenses!$E40:$G40)/Expenses!$K40,2)-ROUND(Expenses!$D40*SUM(Expenses!$E40:$F40)/Expenses!$K40,2))</f>
      </c>
      <c r="E40" s="12">
        <f>IF(OR(Expenses!$D40="",Expenses!$K40="",Expenses!$K40=0),0,ROUND(Expenses!$D40*SUM(Expenses!$E40:$H40)/Expenses!$K40,2)-ROUND(Expenses!$D40*SUM(Expenses!$E40:$G40)/Expenses!$K40,2))</f>
      </c>
      <c r="F40" s="12">
        <f>IF(OR(Expenses!$D40="",Expenses!$K40="",Expenses!$K40=0),0,ROUND(Expenses!$D40*SUM(Expenses!$E40:$I40)/Expenses!$K40,2)-ROUND(Expenses!$D40*SUM(Expenses!$E40:$H40)/Expenses!$K40,2))</f>
      </c>
      <c r="G40" s="12">
        <f>IF(OR(Expenses!$D40="",Expenses!$K40="",Expenses!$K40=0),0,ROUND(Expenses!$D40*SUM(Expenses!$E40:$J40)/Expenses!$K40,2)-ROUND(Expenses!$D40*SUM(Expenses!$E40:$I40)/Expenses!$K40,2))</f>
      </c>
      <c r="H40" s="12">
        <f>ROUND(SUM(B40:G40)-IF(Expenses!$D40="",0,Expenses!$D40),2)</f>
      </c>
    </row>
    <row r="41" spans="1:8" x14ac:dyDescent="0.25">
      <c r="A41">
        <f>IF(Expenses!$D41="","",Expenses!$B41)</f>
      </c>
      <c r="B41" s="12">
        <f>IF(OR(Expenses!$D41="",Expenses!$K41="",Expenses!$K41=0),0,ROUND(Expenses!$D41*SUM(Expenses!$E41:$E41)/Expenses!$K41,2))</f>
      </c>
      <c r="C41" s="12">
        <f>IF(OR(Expenses!$D41="",Expenses!$K41="",Expenses!$K41=0),0,ROUND(Expenses!$D41*SUM(Expenses!$E41:$F41)/Expenses!$K41,2)-ROUND(Expenses!$D41*SUM(Expenses!$E41:$E41)/Expenses!$K41,2))</f>
      </c>
      <c r="D41" s="12">
        <f>IF(OR(Expenses!$D41="",Expenses!$K41="",Expenses!$K41=0),0,ROUND(Expenses!$D41*SUM(Expenses!$E41:$G41)/Expenses!$K41,2)-ROUND(Expenses!$D41*SUM(Expenses!$E41:$F41)/Expenses!$K41,2))</f>
      </c>
      <c r="E41" s="12">
        <f>IF(OR(Expenses!$D41="",Expenses!$K41="",Expenses!$K41=0),0,ROUND(Expenses!$D41*SUM(Expenses!$E41:$H41)/Expenses!$K41,2)-ROUND(Expenses!$D41*SUM(Expenses!$E41:$G41)/Expenses!$K41,2))</f>
      </c>
      <c r="F41" s="12">
        <f>IF(OR(Expenses!$D41="",Expenses!$K41="",Expenses!$K41=0),0,ROUND(Expenses!$D41*SUM(Expenses!$E41:$I41)/Expenses!$K41,2)-ROUND(Expenses!$D41*SUM(Expenses!$E41:$H41)/Expenses!$K41,2))</f>
      </c>
      <c r="G41" s="12">
        <f>IF(OR(Expenses!$D41="",Expenses!$K41="",Expenses!$K41=0),0,ROUND(Expenses!$D41*SUM(Expenses!$E41:$J41)/Expenses!$K41,2)-ROUND(Expenses!$D41*SUM(Expenses!$E41:$I41)/Expenses!$K41,2))</f>
      </c>
      <c r="H41" s="12">
        <f>ROUND(SUM(B41:G41)-IF(Expenses!$D41="",0,Expenses!$D41),2)</f>
      </c>
    </row>
    <row r="42" spans="1:8" x14ac:dyDescent="0.25">
      <c r="A42">
        <f>IF(Expenses!$D42="","",Expenses!$B42)</f>
      </c>
      <c r="B42" s="12">
        <f>IF(OR(Expenses!$D42="",Expenses!$K42="",Expenses!$K42=0),0,ROUND(Expenses!$D42*SUM(Expenses!$E42:$E42)/Expenses!$K42,2))</f>
      </c>
      <c r="C42" s="12">
        <f>IF(OR(Expenses!$D42="",Expenses!$K42="",Expenses!$K42=0),0,ROUND(Expenses!$D42*SUM(Expenses!$E42:$F42)/Expenses!$K42,2)-ROUND(Expenses!$D42*SUM(Expenses!$E42:$E42)/Expenses!$K42,2))</f>
      </c>
      <c r="D42" s="12">
        <f>IF(OR(Expenses!$D42="",Expenses!$K42="",Expenses!$K42=0),0,ROUND(Expenses!$D42*SUM(Expenses!$E42:$G42)/Expenses!$K42,2)-ROUND(Expenses!$D42*SUM(Expenses!$E42:$F42)/Expenses!$K42,2))</f>
      </c>
      <c r="E42" s="12">
        <f>IF(OR(Expenses!$D42="",Expenses!$K42="",Expenses!$K42=0),0,ROUND(Expenses!$D42*SUM(Expenses!$E42:$H42)/Expenses!$K42,2)-ROUND(Expenses!$D42*SUM(Expenses!$E42:$G42)/Expenses!$K42,2))</f>
      </c>
      <c r="F42" s="12">
        <f>IF(OR(Expenses!$D42="",Expenses!$K42="",Expenses!$K42=0),0,ROUND(Expenses!$D42*SUM(Expenses!$E42:$I42)/Expenses!$K42,2)-ROUND(Expenses!$D42*SUM(Expenses!$E42:$H42)/Expenses!$K42,2))</f>
      </c>
      <c r="G42" s="12">
        <f>IF(OR(Expenses!$D42="",Expenses!$K42="",Expenses!$K42=0),0,ROUND(Expenses!$D42*SUM(Expenses!$E42:$J42)/Expenses!$K42,2)-ROUND(Expenses!$D42*SUM(Expenses!$E42:$I42)/Expenses!$K42,2))</f>
      </c>
      <c r="H42" s="12">
        <f>ROUND(SUM(B42:G42)-IF(Expenses!$D42="",0,Expenses!$D42),2)</f>
      </c>
    </row>
    <row r="43" spans="1:8" x14ac:dyDescent="0.25">
      <c r="A43">
        <f>IF(Expenses!$D43="","",Expenses!$B43)</f>
      </c>
      <c r="B43" s="12">
        <f>IF(OR(Expenses!$D43="",Expenses!$K43="",Expenses!$K43=0),0,ROUND(Expenses!$D43*SUM(Expenses!$E43:$E43)/Expenses!$K43,2))</f>
      </c>
      <c r="C43" s="12">
        <f>IF(OR(Expenses!$D43="",Expenses!$K43="",Expenses!$K43=0),0,ROUND(Expenses!$D43*SUM(Expenses!$E43:$F43)/Expenses!$K43,2)-ROUND(Expenses!$D43*SUM(Expenses!$E43:$E43)/Expenses!$K43,2))</f>
      </c>
      <c r="D43" s="12">
        <f>IF(OR(Expenses!$D43="",Expenses!$K43="",Expenses!$K43=0),0,ROUND(Expenses!$D43*SUM(Expenses!$E43:$G43)/Expenses!$K43,2)-ROUND(Expenses!$D43*SUM(Expenses!$E43:$F43)/Expenses!$K43,2))</f>
      </c>
      <c r="E43" s="12">
        <f>IF(OR(Expenses!$D43="",Expenses!$K43="",Expenses!$K43=0),0,ROUND(Expenses!$D43*SUM(Expenses!$E43:$H43)/Expenses!$K43,2)-ROUND(Expenses!$D43*SUM(Expenses!$E43:$G43)/Expenses!$K43,2))</f>
      </c>
      <c r="F43" s="12">
        <f>IF(OR(Expenses!$D43="",Expenses!$K43="",Expenses!$K43=0),0,ROUND(Expenses!$D43*SUM(Expenses!$E43:$I43)/Expenses!$K43,2)-ROUND(Expenses!$D43*SUM(Expenses!$E43:$H43)/Expenses!$K43,2))</f>
      </c>
      <c r="G43" s="12">
        <f>IF(OR(Expenses!$D43="",Expenses!$K43="",Expenses!$K43=0),0,ROUND(Expenses!$D43*SUM(Expenses!$E43:$J43)/Expenses!$K43,2)-ROUND(Expenses!$D43*SUM(Expenses!$E43:$I43)/Expenses!$K43,2))</f>
      </c>
      <c r="H43" s="12">
        <f>ROUND(SUM(B43:G43)-IF(Expenses!$D43="",0,Expenses!$D43),2)</f>
      </c>
    </row>
    <row r="44" spans="1:8" x14ac:dyDescent="0.25">
      <c r="A44">
        <f>IF(Expenses!$D44="","",Expenses!$B44)</f>
      </c>
      <c r="B44" s="12">
        <f>IF(OR(Expenses!$D44="",Expenses!$K44="",Expenses!$K44=0),0,ROUND(Expenses!$D44*SUM(Expenses!$E44:$E44)/Expenses!$K44,2))</f>
      </c>
      <c r="C44" s="12">
        <f>IF(OR(Expenses!$D44="",Expenses!$K44="",Expenses!$K44=0),0,ROUND(Expenses!$D44*SUM(Expenses!$E44:$F44)/Expenses!$K44,2)-ROUND(Expenses!$D44*SUM(Expenses!$E44:$E44)/Expenses!$K44,2))</f>
      </c>
      <c r="D44" s="12">
        <f>IF(OR(Expenses!$D44="",Expenses!$K44="",Expenses!$K44=0),0,ROUND(Expenses!$D44*SUM(Expenses!$E44:$G44)/Expenses!$K44,2)-ROUND(Expenses!$D44*SUM(Expenses!$E44:$F44)/Expenses!$K44,2))</f>
      </c>
      <c r="E44" s="12">
        <f>IF(OR(Expenses!$D44="",Expenses!$K44="",Expenses!$K44=0),0,ROUND(Expenses!$D44*SUM(Expenses!$E44:$H44)/Expenses!$K44,2)-ROUND(Expenses!$D44*SUM(Expenses!$E44:$G44)/Expenses!$K44,2))</f>
      </c>
      <c r="F44" s="12">
        <f>IF(OR(Expenses!$D44="",Expenses!$K44="",Expenses!$K44=0),0,ROUND(Expenses!$D44*SUM(Expenses!$E44:$I44)/Expenses!$K44,2)-ROUND(Expenses!$D44*SUM(Expenses!$E44:$H44)/Expenses!$K44,2))</f>
      </c>
      <c r="G44" s="12">
        <f>IF(OR(Expenses!$D44="",Expenses!$K44="",Expenses!$K44=0),0,ROUND(Expenses!$D44*SUM(Expenses!$E44:$J44)/Expenses!$K44,2)-ROUND(Expenses!$D44*SUM(Expenses!$E44:$I44)/Expenses!$K44,2))</f>
      </c>
      <c r="H44" s="12">
        <f>ROUND(SUM(B44:G44)-IF(Expenses!$D44="",0,Expenses!$D44),2)</f>
      </c>
    </row>
    <row r="45" spans="1:8" x14ac:dyDescent="0.25">
      <c r="A45">
        <f>IF(Expenses!$D45="","",Expenses!$B45)</f>
      </c>
      <c r="B45" s="12">
        <f>IF(OR(Expenses!$D45="",Expenses!$K45="",Expenses!$K45=0),0,ROUND(Expenses!$D45*SUM(Expenses!$E45:$E45)/Expenses!$K45,2))</f>
      </c>
      <c r="C45" s="12">
        <f>IF(OR(Expenses!$D45="",Expenses!$K45="",Expenses!$K45=0),0,ROUND(Expenses!$D45*SUM(Expenses!$E45:$F45)/Expenses!$K45,2)-ROUND(Expenses!$D45*SUM(Expenses!$E45:$E45)/Expenses!$K45,2))</f>
      </c>
      <c r="D45" s="12">
        <f>IF(OR(Expenses!$D45="",Expenses!$K45="",Expenses!$K45=0),0,ROUND(Expenses!$D45*SUM(Expenses!$E45:$G45)/Expenses!$K45,2)-ROUND(Expenses!$D45*SUM(Expenses!$E45:$F45)/Expenses!$K45,2))</f>
      </c>
      <c r="E45" s="12">
        <f>IF(OR(Expenses!$D45="",Expenses!$K45="",Expenses!$K45=0),0,ROUND(Expenses!$D45*SUM(Expenses!$E45:$H45)/Expenses!$K45,2)-ROUND(Expenses!$D45*SUM(Expenses!$E45:$G45)/Expenses!$K45,2))</f>
      </c>
      <c r="F45" s="12">
        <f>IF(OR(Expenses!$D45="",Expenses!$K45="",Expenses!$K45=0),0,ROUND(Expenses!$D45*SUM(Expenses!$E45:$I45)/Expenses!$K45,2)-ROUND(Expenses!$D45*SUM(Expenses!$E45:$H45)/Expenses!$K45,2))</f>
      </c>
      <c r="G45" s="12">
        <f>IF(OR(Expenses!$D45="",Expenses!$K45="",Expenses!$K45=0),0,ROUND(Expenses!$D45*SUM(Expenses!$E45:$J45)/Expenses!$K45,2)-ROUND(Expenses!$D45*SUM(Expenses!$E45:$I45)/Expenses!$K45,2))</f>
      </c>
      <c r="H45" s="12">
        <f>ROUND(SUM(B45:G45)-IF(Expenses!$D45="",0,Expenses!$D45),2)</f>
      </c>
    </row>
    <row r="46" spans="1:8" x14ac:dyDescent="0.25">
      <c r="A46">
        <f>IF(Expenses!$D46="","",Expenses!$B46)</f>
      </c>
      <c r="B46" s="12">
        <f>IF(OR(Expenses!$D46="",Expenses!$K46="",Expenses!$K46=0),0,ROUND(Expenses!$D46*SUM(Expenses!$E46:$E46)/Expenses!$K46,2))</f>
      </c>
      <c r="C46" s="12">
        <f>IF(OR(Expenses!$D46="",Expenses!$K46="",Expenses!$K46=0),0,ROUND(Expenses!$D46*SUM(Expenses!$E46:$F46)/Expenses!$K46,2)-ROUND(Expenses!$D46*SUM(Expenses!$E46:$E46)/Expenses!$K46,2))</f>
      </c>
      <c r="D46" s="12">
        <f>IF(OR(Expenses!$D46="",Expenses!$K46="",Expenses!$K46=0),0,ROUND(Expenses!$D46*SUM(Expenses!$E46:$G46)/Expenses!$K46,2)-ROUND(Expenses!$D46*SUM(Expenses!$E46:$F46)/Expenses!$K46,2))</f>
      </c>
      <c r="E46" s="12">
        <f>IF(OR(Expenses!$D46="",Expenses!$K46="",Expenses!$K46=0),0,ROUND(Expenses!$D46*SUM(Expenses!$E46:$H46)/Expenses!$K46,2)-ROUND(Expenses!$D46*SUM(Expenses!$E46:$G46)/Expenses!$K46,2))</f>
      </c>
      <c r="F46" s="12">
        <f>IF(OR(Expenses!$D46="",Expenses!$K46="",Expenses!$K46=0),0,ROUND(Expenses!$D46*SUM(Expenses!$E46:$I46)/Expenses!$K46,2)-ROUND(Expenses!$D46*SUM(Expenses!$E46:$H46)/Expenses!$K46,2))</f>
      </c>
      <c r="G46" s="12">
        <f>IF(OR(Expenses!$D46="",Expenses!$K46="",Expenses!$K46=0),0,ROUND(Expenses!$D46*SUM(Expenses!$E46:$J46)/Expenses!$K46,2)-ROUND(Expenses!$D46*SUM(Expenses!$E46:$I46)/Expenses!$K46,2))</f>
      </c>
      <c r="H46" s="12">
        <f>ROUND(SUM(B46:G46)-IF(Expenses!$D46="",0,Expenses!$D46),2)</f>
      </c>
    </row>
    <row r="47" spans="1:8" x14ac:dyDescent="0.25">
      <c r="A47">
        <f>IF(Expenses!$D47="","",Expenses!$B47)</f>
      </c>
      <c r="B47" s="12">
        <f>IF(OR(Expenses!$D47="",Expenses!$K47="",Expenses!$K47=0),0,ROUND(Expenses!$D47*SUM(Expenses!$E47:$E47)/Expenses!$K47,2))</f>
      </c>
      <c r="C47" s="12">
        <f>IF(OR(Expenses!$D47="",Expenses!$K47="",Expenses!$K47=0),0,ROUND(Expenses!$D47*SUM(Expenses!$E47:$F47)/Expenses!$K47,2)-ROUND(Expenses!$D47*SUM(Expenses!$E47:$E47)/Expenses!$K47,2))</f>
      </c>
      <c r="D47" s="12">
        <f>IF(OR(Expenses!$D47="",Expenses!$K47="",Expenses!$K47=0),0,ROUND(Expenses!$D47*SUM(Expenses!$E47:$G47)/Expenses!$K47,2)-ROUND(Expenses!$D47*SUM(Expenses!$E47:$F47)/Expenses!$K47,2))</f>
      </c>
      <c r="E47" s="12">
        <f>IF(OR(Expenses!$D47="",Expenses!$K47="",Expenses!$K47=0),0,ROUND(Expenses!$D47*SUM(Expenses!$E47:$H47)/Expenses!$K47,2)-ROUND(Expenses!$D47*SUM(Expenses!$E47:$G47)/Expenses!$K47,2))</f>
      </c>
      <c r="F47" s="12">
        <f>IF(OR(Expenses!$D47="",Expenses!$K47="",Expenses!$K47=0),0,ROUND(Expenses!$D47*SUM(Expenses!$E47:$I47)/Expenses!$K47,2)-ROUND(Expenses!$D47*SUM(Expenses!$E47:$H47)/Expenses!$K47,2))</f>
      </c>
      <c r="G47" s="12">
        <f>IF(OR(Expenses!$D47="",Expenses!$K47="",Expenses!$K47=0),0,ROUND(Expenses!$D47*SUM(Expenses!$E47:$J47)/Expenses!$K47,2)-ROUND(Expenses!$D47*SUM(Expenses!$E47:$I47)/Expenses!$K47,2))</f>
      </c>
      <c r="H47" s="12">
        <f>ROUND(SUM(B47:G47)-IF(Expenses!$D47="",0,Expenses!$D47),2)</f>
      </c>
    </row>
    <row r="48" spans="1:8" x14ac:dyDescent="0.25">
      <c r="A48">
        <f>IF(Expenses!$D48="","",Expenses!$B48)</f>
      </c>
      <c r="B48" s="12">
        <f>IF(OR(Expenses!$D48="",Expenses!$K48="",Expenses!$K48=0),0,ROUND(Expenses!$D48*SUM(Expenses!$E48:$E48)/Expenses!$K48,2))</f>
      </c>
      <c r="C48" s="12">
        <f>IF(OR(Expenses!$D48="",Expenses!$K48="",Expenses!$K48=0),0,ROUND(Expenses!$D48*SUM(Expenses!$E48:$F48)/Expenses!$K48,2)-ROUND(Expenses!$D48*SUM(Expenses!$E48:$E48)/Expenses!$K48,2))</f>
      </c>
      <c r="D48" s="12">
        <f>IF(OR(Expenses!$D48="",Expenses!$K48="",Expenses!$K48=0),0,ROUND(Expenses!$D48*SUM(Expenses!$E48:$G48)/Expenses!$K48,2)-ROUND(Expenses!$D48*SUM(Expenses!$E48:$F48)/Expenses!$K48,2))</f>
      </c>
      <c r="E48" s="12">
        <f>IF(OR(Expenses!$D48="",Expenses!$K48="",Expenses!$K48=0),0,ROUND(Expenses!$D48*SUM(Expenses!$E48:$H48)/Expenses!$K48,2)-ROUND(Expenses!$D48*SUM(Expenses!$E48:$G48)/Expenses!$K48,2))</f>
      </c>
      <c r="F48" s="12">
        <f>IF(OR(Expenses!$D48="",Expenses!$K48="",Expenses!$K48=0),0,ROUND(Expenses!$D48*SUM(Expenses!$E48:$I48)/Expenses!$K48,2)-ROUND(Expenses!$D48*SUM(Expenses!$E48:$H48)/Expenses!$K48,2))</f>
      </c>
      <c r="G48" s="12">
        <f>IF(OR(Expenses!$D48="",Expenses!$K48="",Expenses!$K48=0),0,ROUND(Expenses!$D48*SUM(Expenses!$E48:$J48)/Expenses!$K48,2)-ROUND(Expenses!$D48*SUM(Expenses!$E48:$I48)/Expenses!$K48,2))</f>
      </c>
      <c r="H48" s="12">
        <f>ROUND(SUM(B48:G48)-IF(Expenses!$D48="",0,Expenses!$D48),2)</f>
      </c>
    </row>
    <row r="49" spans="1:8" x14ac:dyDescent="0.25">
      <c r="A49">
        <f>IF(Expenses!$D49="","",Expenses!$B49)</f>
      </c>
      <c r="B49" s="12">
        <f>IF(OR(Expenses!$D49="",Expenses!$K49="",Expenses!$K49=0),0,ROUND(Expenses!$D49*SUM(Expenses!$E49:$E49)/Expenses!$K49,2))</f>
      </c>
      <c r="C49" s="12">
        <f>IF(OR(Expenses!$D49="",Expenses!$K49="",Expenses!$K49=0),0,ROUND(Expenses!$D49*SUM(Expenses!$E49:$F49)/Expenses!$K49,2)-ROUND(Expenses!$D49*SUM(Expenses!$E49:$E49)/Expenses!$K49,2))</f>
      </c>
      <c r="D49" s="12">
        <f>IF(OR(Expenses!$D49="",Expenses!$K49="",Expenses!$K49=0),0,ROUND(Expenses!$D49*SUM(Expenses!$E49:$G49)/Expenses!$K49,2)-ROUND(Expenses!$D49*SUM(Expenses!$E49:$F49)/Expenses!$K49,2))</f>
      </c>
      <c r="E49" s="12">
        <f>IF(OR(Expenses!$D49="",Expenses!$K49="",Expenses!$K49=0),0,ROUND(Expenses!$D49*SUM(Expenses!$E49:$H49)/Expenses!$K49,2)-ROUND(Expenses!$D49*SUM(Expenses!$E49:$G49)/Expenses!$K49,2))</f>
      </c>
      <c r="F49" s="12">
        <f>IF(OR(Expenses!$D49="",Expenses!$K49="",Expenses!$K49=0),0,ROUND(Expenses!$D49*SUM(Expenses!$E49:$I49)/Expenses!$K49,2)-ROUND(Expenses!$D49*SUM(Expenses!$E49:$H49)/Expenses!$K49,2))</f>
      </c>
      <c r="G49" s="12">
        <f>IF(OR(Expenses!$D49="",Expenses!$K49="",Expenses!$K49=0),0,ROUND(Expenses!$D49*SUM(Expenses!$E49:$J49)/Expenses!$K49,2)-ROUND(Expenses!$D49*SUM(Expenses!$E49:$I49)/Expenses!$K49,2))</f>
      </c>
      <c r="H49" s="12">
        <f>ROUND(SUM(B49:G49)-IF(Expenses!$D49="",0,Expenses!$D49),2)</f>
      </c>
    </row>
    <row r="50" spans="1:8" x14ac:dyDescent="0.25">
      <c r="A50">
        <f>IF(Expenses!$D50="","",Expenses!$B50)</f>
      </c>
      <c r="B50" s="12">
        <f>IF(OR(Expenses!$D50="",Expenses!$K50="",Expenses!$K50=0),0,ROUND(Expenses!$D50*SUM(Expenses!$E50:$E50)/Expenses!$K50,2))</f>
      </c>
      <c r="C50" s="12">
        <f>IF(OR(Expenses!$D50="",Expenses!$K50="",Expenses!$K50=0),0,ROUND(Expenses!$D50*SUM(Expenses!$E50:$F50)/Expenses!$K50,2)-ROUND(Expenses!$D50*SUM(Expenses!$E50:$E50)/Expenses!$K50,2))</f>
      </c>
      <c r="D50" s="12">
        <f>IF(OR(Expenses!$D50="",Expenses!$K50="",Expenses!$K50=0),0,ROUND(Expenses!$D50*SUM(Expenses!$E50:$G50)/Expenses!$K50,2)-ROUND(Expenses!$D50*SUM(Expenses!$E50:$F50)/Expenses!$K50,2))</f>
      </c>
      <c r="E50" s="12">
        <f>IF(OR(Expenses!$D50="",Expenses!$K50="",Expenses!$K50=0),0,ROUND(Expenses!$D50*SUM(Expenses!$E50:$H50)/Expenses!$K50,2)-ROUND(Expenses!$D50*SUM(Expenses!$E50:$G50)/Expenses!$K50,2))</f>
      </c>
      <c r="F50" s="12">
        <f>IF(OR(Expenses!$D50="",Expenses!$K50="",Expenses!$K50=0),0,ROUND(Expenses!$D50*SUM(Expenses!$E50:$I50)/Expenses!$K50,2)-ROUND(Expenses!$D50*SUM(Expenses!$E50:$H50)/Expenses!$K50,2))</f>
      </c>
      <c r="G50" s="12">
        <f>IF(OR(Expenses!$D50="",Expenses!$K50="",Expenses!$K50=0),0,ROUND(Expenses!$D50*SUM(Expenses!$E50:$J50)/Expenses!$K50,2)-ROUND(Expenses!$D50*SUM(Expenses!$E50:$I50)/Expenses!$K50,2))</f>
      </c>
      <c r="H50" s="12">
        <f>ROUND(SUM(B50:G50)-IF(Expenses!$D50="",0,Expenses!$D50),2)</f>
      </c>
    </row>
    <row r="51" spans="1:8" x14ac:dyDescent="0.25">
      <c r="A51">
        <f>IF(Expenses!$D51="","",Expenses!$B51)</f>
      </c>
      <c r="B51" s="12">
        <f>IF(OR(Expenses!$D51="",Expenses!$K51="",Expenses!$K51=0),0,ROUND(Expenses!$D51*SUM(Expenses!$E51:$E51)/Expenses!$K51,2))</f>
      </c>
      <c r="C51" s="12">
        <f>IF(OR(Expenses!$D51="",Expenses!$K51="",Expenses!$K51=0),0,ROUND(Expenses!$D51*SUM(Expenses!$E51:$F51)/Expenses!$K51,2)-ROUND(Expenses!$D51*SUM(Expenses!$E51:$E51)/Expenses!$K51,2))</f>
      </c>
      <c r="D51" s="12">
        <f>IF(OR(Expenses!$D51="",Expenses!$K51="",Expenses!$K51=0),0,ROUND(Expenses!$D51*SUM(Expenses!$E51:$G51)/Expenses!$K51,2)-ROUND(Expenses!$D51*SUM(Expenses!$E51:$F51)/Expenses!$K51,2))</f>
      </c>
      <c r="E51" s="12">
        <f>IF(OR(Expenses!$D51="",Expenses!$K51="",Expenses!$K51=0),0,ROUND(Expenses!$D51*SUM(Expenses!$E51:$H51)/Expenses!$K51,2)-ROUND(Expenses!$D51*SUM(Expenses!$E51:$G51)/Expenses!$K51,2))</f>
      </c>
      <c r="F51" s="12">
        <f>IF(OR(Expenses!$D51="",Expenses!$K51="",Expenses!$K51=0),0,ROUND(Expenses!$D51*SUM(Expenses!$E51:$I51)/Expenses!$K51,2)-ROUND(Expenses!$D51*SUM(Expenses!$E51:$H51)/Expenses!$K51,2))</f>
      </c>
      <c r="G51" s="12">
        <f>IF(OR(Expenses!$D51="",Expenses!$K51="",Expenses!$K51=0),0,ROUND(Expenses!$D51*SUM(Expenses!$E51:$J51)/Expenses!$K51,2)-ROUND(Expenses!$D51*SUM(Expenses!$E51:$I51)/Expenses!$K51,2))</f>
      </c>
      <c r="H51" s="12">
        <f>ROUND(SUM(B51:G51)-IF(Expenses!$D51="",0,Expenses!$D51),2)</f>
      </c>
    </row>
    <row r="52" spans="1:8" x14ac:dyDescent="0.25">
      <c r="A52">
        <f>IF(Expenses!$D52="","",Expenses!$B52)</f>
      </c>
      <c r="B52" s="12">
        <f>IF(OR(Expenses!$D52="",Expenses!$K52="",Expenses!$K52=0),0,ROUND(Expenses!$D52*SUM(Expenses!$E52:$E52)/Expenses!$K52,2))</f>
      </c>
      <c r="C52" s="12">
        <f>IF(OR(Expenses!$D52="",Expenses!$K52="",Expenses!$K52=0),0,ROUND(Expenses!$D52*SUM(Expenses!$E52:$F52)/Expenses!$K52,2)-ROUND(Expenses!$D52*SUM(Expenses!$E52:$E52)/Expenses!$K52,2))</f>
      </c>
      <c r="D52" s="12">
        <f>IF(OR(Expenses!$D52="",Expenses!$K52="",Expenses!$K52=0),0,ROUND(Expenses!$D52*SUM(Expenses!$E52:$G52)/Expenses!$K52,2)-ROUND(Expenses!$D52*SUM(Expenses!$E52:$F52)/Expenses!$K52,2))</f>
      </c>
      <c r="E52" s="12">
        <f>IF(OR(Expenses!$D52="",Expenses!$K52="",Expenses!$K52=0),0,ROUND(Expenses!$D52*SUM(Expenses!$E52:$H52)/Expenses!$K52,2)-ROUND(Expenses!$D52*SUM(Expenses!$E52:$G52)/Expenses!$K52,2))</f>
      </c>
      <c r="F52" s="12">
        <f>IF(OR(Expenses!$D52="",Expenses!$K52="",Expenses!$K52=0),0,ROUND(Expenses!$D52*SUM(Expenses!$E52:$I52)/Expenses!$K52,2)-ROUND(Expenses!$D52*SUM(Expenses!$E52:$H52)/Expenses!$K52,2))</f>
      </c>
      <c r="G52" s="12">
        <f>IF(OR(Expenses!$D52="",Expenses!$K52="",Expenses!$K52=0),0,ROUND(Expenses!$D52*SUM(Expenses!$E52:$J52)/Expenses!$K52,2)-ROUND(Expenses!$D52*SUM(Expenses!$E52:$I52)/Expenses!$K52,2))</f>
      </c>
      <c r="H52" s="12">
        <f>ROUND(SUM(B52:G52)-IF(Expenses!$D52="",0,Expenses!$D52),2)</f>
      </c>
    </row>
    <row r="53" spans="1:8" x14ac:dyDescent="0.25">
      <c r="A53">
        <f>IF(Expenses!$D53="","",Expenses!$B53)</f>
      </c>
      <c r="B53" s="12">
        <f>IF(OR(Expenses!$D53="",Expenses!$K53="",Expenses!$K53=0),0,ROUND(Expenses!$D53*SUM(Expenses!$E53:$E53)/Expenses!$K53,2))</f>
      </c>
      <c r="C53" s="12">
        <f>IF(OR(Expenses!$D53="",Expenses!$K53="",Expenses!$K53=0),0,ROUND(Expenses!$D53*SUM(Expenses!$E53:$F53)/Expenses!$K53,2)-ROUND(Expenses!$D53*SUM(Expenses!$E53:$E53)/Expenses!$K53,2))</f>
      </c>
      <c r="D53" s="12">
        <f>IF(OR(Expenses!$D53="",Expenses!$K53="",Expenses!$K53=0),0,ROUND(Expenses!$D53*SUM(Expenses!$E53:$G53)/Expenses!$K53,2)-ROUND(Expenses!$D53*SUM(Expenses!$E53:$F53)/Expenses!$K53,2))</f>
      </c>
      <c r="E53" s="12">
        <f>IF(OR(Expenses!$D53="",Expenses!$K53="",Expenses!$K53=0),0,ROUND(Expenses!$D53*SUM(Expenses!$E53:$H53)/Expenses!$K53,2)-ROUND(Expenses!$D53*SUM(Expenses!$E53:$G53)/Expenses!$K53,2))</f>
      </c>
      <c r="F53" s="12">
        <f>IF(OR(Expenses!$D53="",Expenses!$K53="",Expenses!$K53=0),0,ROUND(Expenses!$D53*SUM(Expenses!$E53:$I53)/Expenses!$K53,2)-ROUND(Expenses!$D53*SUM(Expenses!$E53:$H53)/Expenses!$K53,2))</f>
      </c>
      <c r="G53" s="12">
        <f>IF(OR(Expenses!$D53="",Expenses!$K53="",Expenses!$K53=0),0,ROUND(Expenses!$D53*SUM(Expenses!$E53:$J53)/Expenses!$K53,2)-ROUND(Expenses!$D53*SUM(Expenses!$E53:$I53)/Expenses!$K53,2))</f>
      </c>
      <c r="H53" s="12">
        <f>ROUND(SUM(B53:G53)-IF(Expenses!$D53="",0,Expenses!$D53),2)</f>
      </c>
    </row>
    <row r="54" spans="1:8" x14ac:dyDescent="0.25">
      <c r="A54">
        <f>IF(Expenses!$D54="","",Expenses!$B54)</f>
      </c>
      <c r="B54" s="12">
        <f>IF(OR(Expenses!$D54="",Expenses!$K54="",Expenses!$K54=0),0,ROUND(Expenses!$D54*SUM(Expenses!$E54:$E54)/Expenses!$K54,2))</f>
      </c>
      <c r="C54" s="12">
        <f>IF(OR(Expenses!$D54="",Expenses!$K54="",Expenses!$K54=0),0,ROUND(Expenses!$D54*SUM(Expenses!$E54:$F54)/Expenses!$K54,2)-ROUND(Expenses!$D54*SUM(Expenses!$E54:$E54)/Expenses!$K54,2))</f>
      </c>
      <c r="D54" s="12">
        <f>IF(OR(Expenses!$D54="",Expenses!$K54="",Expenses!$K54=0),0,ROUND(Expenses!$D54*SUM(Expenses!$E54:$G54)/Expenses!$K54,2)-ROUND(Expenses!$D54*SUM(Expenses!$E54:$F54)/Expenses!$K54,2))</f>
      </c>
      <c r="E54" s="12">
        <f>IF(OR(Expenses!$D54="",Expenses!$K54="",Expenses!$K54=0),0,ROUND(Expenses!$D54*SUM(Expenses!$E54:$H54)/Expenses!$K54,2)-ROUND(Expenses!$D54*SUM(Expenses!$E54:$G54)/Expenses!$K54,2))</f>
      </c>
      <c r="F54" s="12">
        <f>IF(OR(Expenses!$D54="",Expenses!$K54="",Expenses!$K54=0),0,ROUND(Expenses!$D54*SUM(Expenses!$E54:$I54)/Expenses!$K54,2)-ROUND(Expenses!$D54*SUM(Expenses!$E54:$H54)/Expenses!$K54,2))</f>
      </c>
      <c r="G54" s="12">
        <f>IF(OR(Expenses!$D54="",Expenses!$K54="",Expenses!$K54=0),0,ROUND(Expenses!$D54*SUM(Expenses!$E54:$J54)/Expenses!$K54,2)-ROUND(Expenses!$D54*SUM(Expenses!$E54:$I54)/Expenses!$K54,2))</f>
      </c>
      <c r="H54" s="12">
        <f>ROUND(SUM(B54:G54)-IF(Expenses!$D54="",0,Expenses!$D54),2)</f>
      </c>
    </row>
    <row r="55" spans="1:8" x14ac:dyDescent="0.25">
      <c r="A55">
        <f>IF(Expenses!$D55="","",Expenses!$B55)</f>
      </c>
      <c r="B55" s="12">
        <f>IF(OR(Expenses!$D55="",Expenses!$K55="",Expenses!$K55=0),0,ROUND(Expenses!$D55*SUM(Expenses!$E55:$E55)/Expenses!$K55,2))</f>
      </c>
      <c r="C55" s="12">
        <f>IF(OR(Expenses!$D55="",Expenses!$K55="",Expenses!$K55=0),0,ROUND(Expenses!$D55*SUM(Expenses!$E55:$F55)/Expenses!$K55,2)-ROUND(Expenses!$D55*SUM(Expenses!$E55:$E55)/Expenses!$K55,2))</f>
      </c>
      <c r="D55" s="12">
        <f>IF(OR(Expenses!$D55="",Expenses!$K55="",Expenses!$K55=0),0,ROUND(Expenses!$D55*SUM(Expenses!$E55:$G55)/Expenses!$K55,2)-ROUND(Expenses!$D55*SUM(Expenses!$E55:$F55)/Expenses!$K55,2))</f>
      </c>
      <c r="E55" s="12">
        <f>IF(OR(Expenses!$D55="",Expenses!$K55="",Expenses!$K55=0),0,ROUND(Expenses!$D55*SUM(Expenses!$E55:$H55)/Expenses!$K55,2)-ROUND(Expenses!$D55*SUM(Expenses!$E55:$G55)/Expenses!$K55,2))</f>
      </c>
      <c r="F55" s="12">
        <f>IF(OR(Expenses!$D55="",Expenses!$K55="",Expenses!$K55=0),0,ROUND(Expenses!$D55*SUM(Expenses!$E55:$I55)/Expenses!$K55,2)-ROUND(Expenses!$D55*SUM(Expenses!$E55:$H55)/Expenses!$K55,2))</f>
      </c>
      <c r="G55" s="12">
        <f>IF(OR(Expenses!$D55="",Expenses!$K55="",Expenses!$K55=0),0,ROUND(Expenses!$D55*SUM(Expenses!$E55:$J55)/Expenses!$K55,2)-ROUND(Expenses!$D55*SUM(Expenses!$E55:$I55)/Expenses!$K55,2))</f>
      </c>
      <c r="H55" s="12">
        <f>ROUND(SUM(B55:G55)-IF(Expenses!$D55="",0,Expenses!$D55),2)</f>
      </c>
    </row>
    <row r="56" spans="1:8" x14ac:dyDescent="0.25">
      <c r="A56">
        <f>IF(Expenses!$D56="","",Expenses!$B56)</f>
      </c>
      <c r="B56" s="12">
        <f>IF(OR(Expenses!$D56="",Expenses!$K56="",Expenses!$K56=0),0,ROUND(Expenses!$D56*SUM(Expenses!$E56:$E56)/Expenses!$K56,2))</f>
      </c>
      <c r="C56" s="12">
        <f>IF(OR(Expenses!$D56="",Expenses!$K56="",Expenses!$K56=0),0,ROUND(Expenses!$D56*SUM(Expenses!$E56:$F56)/Expenses!$K56,2)-ROUND(Expenses!$D56*SUM(Expenses!$E56:$E56)/Expenses!$K56,2))</f>
      </c>
      <c r="D56" s="12">
        <f>IF(OR(Expenses!$D56="",Expenses!$K56="",Expenses!$K56=0),0,ROUND(Expenses!$D56*SUM(Expenses!$E56:$G56)/Expenses!$K56,2)-ROUND(Expenses!$D56*SUM(Expenses!$E56:$F56)/Expenses!$K56,2))</f>
      </c>
      <c r="E56" s="12">
        <f>IF(OR(Expenses!$D56="",Expenses!$K56="",Expenses!$K56=0),0,ROUND(Expenses!$D56*SUM(Expenses!$E56:$H56)/Expenses!$K56,2)-ROUND(Expenses!$D56*SUM(Expenses!$E56:$G56)/Expenses!$K56,2))</f>
      </c>
      <c r="F56" s="12">
        <f>IF(OR(Expenses!$D56="",Expenses!$K56="",Expenses!$K56=0),0,ROUND(Expenses!$D56*SUM(Expenses!$E56:$I56)/Expenses!$K56,2)-ROUND(Expenses!$D56*SUM(Expenses!$E56:$H56)/Expenses!$K56,2))</f>
      </c>
      <c r="G56" s="12">
        <f>IF(OR(Expenses!$D56="",Expenses!$K56="",Expenses!$K56=0),0,ROUND(Expenses!$D56*SUM(Expenses!$E56:$J56)/Expenses!$K56,2)-ROUND(Expenses!$D56*SUM(Expenses!$E56:$I56)/Expenses!$K56,2))</f>
      </c>
      <c r="H56" s="12">
        <f>ROUND(SUM(B56:G56)-IF(Expenses!$D56="",0,Expenses!$D56),2)</f>
      </c>
    </row>
    <row r="57" spans="1:8" x14ac:dyDescent="0.25">
      <c r="A57">
        <f>IF(Expenses!$D57="","",Expenses!$B57)</f>
      </c>
      <c r="B57" s="12">
        <f>IF(OR(Expenses!$D57="",Expenses!$K57="",Expenses!$K57=0),0,ROUND(Expenses!$D57*SUM(Expenses!$E57:$E57)/Expenses!$K57,2))</f>
      </c>
      <c r="C57" s="12">
        <f>IF(OR(Expenses!$D57="",Expenses!$K57="",Expenses!$K57=0),0,ROUND(Expenses!$D57*SUM(Expenses!$E57:$F57)/Expenses!$K57,2)-ROUND(Expenses!$D57*SUM(Expenses!$E57:$E57)/Expenses!$K57,2))</f>
      </c>
      <c r="D57" s="12">
        <f>IF(OR(Expenses!$D57="",Expenses!$K57="",Expenses!$K57=0),0,ROUND(Expenses!$D57*SUM(Expenses!$E57:$G57)/Expenses!$K57,2)-ROUND(Expenses!$D57*SUM(Expenses!$E57:$F57)/Expenses!$K57,2))</f>
      </c>
      <c r="E57" s="12">
        <f>IF(OR(Expenses!$D57="",Expenses!$K57="",Expenses!$K57=0),0,ROUND(Expenses!$D57*SUM(Expenses!$E57:$H57)/Expenses!$K57,2)-ROUND(Expenses!$D57*SUM(Expenses!$E57:$G57)/Expenses!$K57,2))</f>
      </c>
      <c r="F57" s="12">
        <f>IF(OR(Expenses!$D57="",Expenses!$K57="",Expenses!$K57=0),0,ROUND(Expenses!$D57*SUM(Expenses!$E57:$I57)/Expenses!$K57,2)-ROUND(Expenses!$D57*SUM(Expenses!$E57:$H57)/Expenses!$K57,2))</f>
      </c>
      <c r="G57" s="12">
        <f>IF(OR(Expenses!$D57="",Expenses!$K57="",Expenses!$K57=0),0,ROUND(Expenses!$D57*SUM(Expenses!$E57:$J57)/Expenses!$K57,2)-ROUND(Expenses!$D57*SUM(Expenses!$E57:$I57)/Expenses!$K57,2))</f>
      </c>
      <c r="H57" s="12">
        <f>ROUND(SUM(B57:G57)-IF(Expenses!$D57="",0,Expenses!$D57),2)</f>
      </c>
    </row>
    <row r="58" spans="1:8" x14ac:dyDescent="0.25">
      <c r="A58">
        <f>IF(Expenses!$D58="","",Expenses!$B58)</f>
      </c>
      <c r="B58" s="12">
        <f>IF(OR(Expenses!$D58="",Expenses!$K58="",Expenses!$K58=0),0,ROUND(Expenses!$D58*SUM(Expenses!$E58:$E58)/Expenses!$K58,2))</f>
      </c>
      <c r="C58" s="12">
        <f>IF(OR(Expenses!$D58="",Expenses!$K58="",Expenses!$K58=0),0,ROUND(Expenses!$D58*SUM(Expenses!$E58:$F58)/Expenses!$K58,2)-ROUND(Expenses!$D58*SUM(Expenses!$E58:$E58)/Expenses!$K58,2))</f>
      </c>
      <c r="D58" s="12">
        <f>IF(OR(Expenses!$D58="",Expenses!$K58="",Expenses!$K58=0),0,ROUND(Expenses!$D58*SUM(Expenses!$E58:$G58)/Expenses!$K58,2)-ROUND(Expenses!$D58*SUM(Expenses!$E58:$F58)/Expenses!$K58,2))</f>
      </c>
      <c r="E58" s="12">
        <f>IF(OR(Expenses!$D58="",Expenses!$K58="",Expenses!$K58=0),0,ROUND(Expenses!$D58*SUM(Expenses!$E58:$H58)/Expenses!$K58,2)-ROUND(Expenses!$D58*SUM(Expenses!$E58:$G58)/Expenses!$K58,2))</f>
      </c>
      <c r="F58" s="12">
        <f>IF(OR(Expenses!$D58="",Expenses!$K58="",Expenses!$K58=0),0,ROUND(Expenses!$D58*SUM(Expenses!$E58:$I58)/Expenses!$K58,2)-ROUND(Expenses!$D58*SUM(Expenses!$E58:$H58)/Expenses!$K58,2))</f>
      </c>
      <c r="G58" s="12">
        <f>IF(OR(Expenses!$D58="",Expenses!$K58="",Expenses!$K58=0),0,ROUND(Expenses!$D58*SUM(Expenses!$E58:$J58)/Expenses!$K58,2)-ROUND(Expenses!$D58*SUM(Expenses!$E58:$I58)/Expenses!$K58,2))</f>
      </c>
      <c r="H58" s="12">
        <f>ROUND(SUM(B58:G58)-IF(Expenses!$D58="",0,Expenses!$D58),2)</f>
      </c>
    </row>
    <row r="59" spans="1:8" x14ac:dyDescent="0.25">
      <c r="A59">
        <f>IF(Expenses!$D59="","",Expenses!$B59)</f>
      </c>
      <c r="B59" s="12">
        <f>IF(OR(Expenses!$D59="",Expenses!$K59="",Expenses!$K59=0),0,ROUND(Expenses!$D59*SUM(Expenses!$E59:$E59)/Expenses!$K59,2))</f>
      </c>
      <c r="C59" s="12">
        <f>IF(OR(Expenses!$D59="",Expenses!$K59="",Expenses!$K59=0),0,ROUND(Expenses!$D59*SUM(Expenses!$E59:$F59)/Expenses!$K59,2)-ROUND(Expenses!$D59*SUM(Expenses!$E59:$E59)/Expenses!$K59,2))</f>
      </c>
      <c r="D59" s="12">
        <f>IF(OR(Expenses!$D59="",Expenses!$K59="",Expenses!$K59=0),0,ROUND(Expenses!$D59*SUM(Expenses!$E59:$G59)/Expenses!$K59,2)-ROUND(Expenses!$D59*SUM(Expenses!$E59:$F59)/Expenses!$K59,2))</f>
      </c>
      <c r="E59" s="12">
        <f>IF(OR(Expenses!$D59="",Expenses!$K59="",Expenses!$K59=0),0,ROUND(Expenses!$D59*SUM(Expenses!$E59:$H59)/Expenses!$K59,2)-ROUND(Expenses!$D59*SUM(Expenses!$E59:$G59)/Expenses!$K59,2))</f>
      </c>
      <c r="F59" s="12">
        <f>IF(OR(Expenses!$D59="",Expenses!$K59="",Expenses!$K59=0),0,ROUND(Expenses!$D59*SUM(Expenses!$E59:$I59)/Expenses!$K59,2)-ROUND(Expenses!$D59*SUM(Expenses!$E59:$H59)/Expenses!$K59,2))</f>
      </c>
      <c r="G59" s="12">
        <f>IF(OR(Expenses!$D59="",Expenses!$K59="",Expenses!$K59=0),0,ROUND(Expenses!$D59*SUM(Expenses!$E59:$J59)/Expenses!$K59,2)-ROUND(Expenses!$D59*SUM(Expenses!$E59:$I59)/Expenses!$K59,2))</f>
      </c>
      <c r="H59" s="12">
        <f>ROUND(SUM(B59:G59)-IF(Expenses!$D59="",0,Expenses!$D59),2)</f>
      </c>
    </row>
    <row r="60" spans="1:8" x14ac:dyDescent="0.25">
      <c r="A60">
        <f>IF(Expenses!$D60="","",Expenses!$B60)</f>
      </c>
      <c r="B60" s="12">
        <f>IF(OR(Expenses!$D60="",Expenses!$K60="",Expenses!$K60=0),0,ROUND(Expenses!$D60*SUM(Expenses!$E60:$E60)/Expenses!$K60,2))</f>
      </c>
      <c r="C60" s="12">
        <f>IF(OR(Expenses!$D60="",Expenses!$K60="",Expenses!$K60=0),0,ROUND(Expenses!$D60*SUM(Expenses!$E60:$F60)/Expenses!$K60,2)-ROUND(Expenses!$D60*SUM(Expenses!$E60:$E60)/Expenses!$K60,2))</f>
      </c>
      <c r="D60" s="12">
        <f>IF(OR(Expenses!$D60="",Expenses!$K60="",Expenses!$K60=0),0,ROUND(Expenses!$D60*SUM(Expenses!$E60:$G60)/Expenses!$K60,2)-ROUND(Expenses!$D60*SUM(Expenses!$E60:$F60)/Expenses!$K60,2))</f>
      </c>
      <c r="E60" s="12">
        <f>IF(OR(Expenses!$D60="",Expenses!$K60="",Expenses!$K60=0),0,ROUND(Expenses!$D60*SUM(Expenses!$E60:$H60)/Expenses!$K60,2)-ROUND(Expenses!$D60*SUM(Expenses!$E60:$G60)/Expenses!$K60,2))</f>
      </c>
      <c r="F60" s="12">
        <f>IF(OR(Expenses!$D60="",Expenses!$K60="",Expenses!$K60=0),0,ROUND(Expenses!$D60*SUM(Expenses!$E60:$I60)/Expenses!$K60,2)-ROUND(Expenses!$D60*SUM(Expenses!$E60:$H60)/Expenses!$K60,2))</f>
      </c>
      <c r="G60" s="12">
        <f>IF(OR(Expenses!$D60="",Expenses!$K60="",Expenses!$K60=0),0,ROUND(Expenses!$D60*SUM(Expenses!$E60:$J60)/Expenses!$K60,2)-ROUND(Expenses!$D60*SUM(Expenses!$E60:$I60)/Expenses!$K60,2))</f>
      </c>
      <c r="H60" s="12">
        <f>ROUND(SUM(B60:G60)-IF(Expenses!$D60="",0,Expenses!$D60),2)</f>
      </c>
    </row>
    <row r="61" spans="1:8" x14ac:dyDescent="0.25">
      <c r="A61">
        <f>IF(Expenses!$D61="","",Expenses!$B61)</f>
      </c>
      <c r="B61" s="12">
        <f>IF(OR(Expenses!$D61="",Expenses!$K61="",Expenses!$K61=0),0,ROUND(Expenses!$D61*SUM(Expenses!$E61:$E61)/Expenses!$K61,2))</f>
      </c>
      <c r="C61" s="12">
        <f>IF(OR(Expenses!$D61="",Expenses!$K61="",Expenses!$K61=0),0,ROUND(Expenses!$D61*SUM(Expenses!$E61:$F61)/Expenses!$K61,2)-ROUND(Expenses!$D61*SUM(Expenses!$E61:$E61)/Expenses!$K61,2))</f>
      </c>
      <c r="D61" s="12">
        <f>IF(OR(Expenses!$D61="",Expenses!$K61="",Expenses!$K61=0),0,ROUND(Expenses!$D61*SUM(Expenses!$E61:$G61)/Expenses!$K61,2)-ROUND(Expenses!$D61*SUM(Expenses!$E61:$F61)/Expenses!$K61,2))</f>
      </c>
      <c r="E61" s="12">
        <f>IF(OR(Expenses!$D61="",Expenses!$K61="",Expenses!$K61=0),0,ROUND(Expenses!$D61*SUM(Expenses!$E61:$H61)/Expenses!$K61,2)-ROUND(Expenses!$D61*SUM(Expenses!$E61:$G61)/Expenses!$K61,2))</f>
      </c>
      <c r="F61" s="12">
        <f>IF(OR(Expenses!$D61="",Expenses!$K61="",Expenses!$K61=0),0,ROUND(Expenses!$D61*SUM(Expenses!$E61:$I61)/Expenses!$K61,2)-ROUND(Expenses!$D61*SUM(Expenses!$E61:$H61)/Expenses!$K61,2))</f>
      </c>
      <c r="G61" s="12">
        <f>IF(OR(Expenses!$D61="",Expenses!$K61="",Expenses!$K61=0),0,ROUND(Expenses!$D61*SUM(Expenses!$E61:$J61)/Expenses!$K61,2)-ROUND(Expenses!$D61*SUM(Expenses!$E61:$I61)/Expenses!$K61,2))</f>
      </c>
      <c r="H61" s="12">
        <f>ROUND(SUM(B61:G61)-IF(Expenses!$D61="",0,Expenses!$D61),2)</f>
      </c>
    </row>
    <row r="62" spans="1:8" x14ac:dyDescent="0.25">
      <c r="A62">
        <f>IF(Expenses!$D62="","",Expenses!$B62)</f>
      </c>
      <c r="B62" s="12">
        <f>IF(OR(Expenses!$D62="",Expenses!$K62="",Expenses!$K62=0),0,ROUND(Expenses!$D62*SUM(Expenses!$E62:$E62)/Expenses!$K62,2))</f>
      </c>
      <c r="C62" s="12">
        <f>IF(OR(Expenses!$D62="",Expenses!$K62="",Expenses!$K62=0),0,ROUND(Expenses!$D62*SUM(Expenses!$E62:$F62)/Expenses!$K62,2)-ROUND(Expenses!$D62*SUM(Expenses!$E62:$E62)/Expenses!$K62,2))</f>
      </c>
      <c r="D62" s="12">
        <f>IF(OR(Expenses!$D62="",Expenses!$K62="",Expenses!$K62=0),0,ROUND(Expenses!$D62*SUM(Expenses!$E62:$G62)/Expenses!$K62,2)-ROUND(Expenses!$D62*SUM(Expenses!$E62:$F62)/Expenses!$K62,2))</f>
      </c>
      <c r="E62" s="12">
        <f>IF(OR(Expenses!$D62="",Expenses!$K62="",Expenses!$K62=0),0,ROUND(Expenses!$D62*SUM(Expenses!$E62:$H62)/Expenses!$K62,2)-ROUND(Expenses!$D62*SUM(Expenses!$E62:$G62)/Expenses!$K62,2))</f>
      </c>
      <c r="F62" s="12">
        <f>IF(OR(Expenses!$D62="",Expenses!$K62="",Expenses!$K62=0),0,ROUND(Expenses!$D62*SUM(Expenses!$E62:$I62)/Expenses!$K62,2)-ROUND(Expenses!$D62*SUM(Expenses!$E62:$H62)/Expenses!$K62,2))</f>
      </c>
      <c r="G62" s="12">
        <f>IF(OR(Expenses!$D62="",Expenses!$K62="",Expenses!$K62=0),0,ROUND(Expenses!$D62*SUM(Expenses!$E62:$J62)/Expenses!$K62,2)-ROUND(Expenses!$D62*SUM(Expenses!$E62:$I62)/Expenses!$K62,2))</f>
      </c>
      <c r="H62" s="12">
        <f>ROUND(SUM(B62:G62)-IF(Expenses!$D62="",0,Expenses!$D62),2)</f>
      </c>
    </row>
    <row r="63" spans="1:8" x14ac:dyDescent="0.25">
      <c r="A63">
        <f>IF(Expenses!$D63="","",Expenses!$B63)</f>
      </c>
      <c r="B63" s="12">
        <f>IF(OR(Expenses!$D63="",Expenses!$K63="",Expenses!$K63=0),0,ROUND(Expenses!$D63*SUM(Expenses!$E63:$E63)/Expenses!$K63,2))</f>
      </c>
      <c r="C63" s="12">
        <f>IF(OR(Expenses!$D63="",Expenses!$K63="",Expenses!$K63=0),0,ROUND(Expenses!$D63*SUM(Expenses!$E63:$F63)/Expenses!$K63,2)-ROUND(Expenses!$D63*SUM(Expenses!$E63:$E63)/Expenses!$K63,2))</f>
      </c>
      <c r="D63" s="12">
        <f>IF(OR(Expenses!$D63="",Expenses!$K63="",Expenses!$K63=0),0,ROUND(Expenses!$D63*SUM(Expenses!$E63:$G63)/Expenses!$K63,2)-ROUND(Expenses!$D63*SUM(Expenses!$E63:$F63)/Expenses!$K63,2))</f>
      </c>
      <c r="E63" s="12">
        <f>IF(OR(Expenses!$D63="",Expenses!$K63="",Expenses!$K63=0),0,ROUND(Expenses!$D63*SUM(Expenses!$E63:$H63)/Expenses!$K63,2)-ROUND(Expenses!$D63*SUM(Expenses!$E63:$G63)/Expenses!$K63,2))</f>
      </c>
      <c r="F63" s="12">
        <f>IF(OR(Expenses!$D63="",Expenses!$K63="",Expenses!$K63=0),0,ROUND(Expenses!$D63*SUM(Expenses!$E63:$I63)/Expenses!$K63,2)-ROUND(Expenses!$D63*SUM(Expenses!$E63:$H63)/Expenses!$K63,2))</f>
      </c>
      <c r="G63" s="12">
        <f>IF(OR(Expenses!$D63="",Expenses!$K63="",Expenses!$K63=0),0,ROUND(Expenses!$D63*SUM(Expenses!$E63:$J63)/Expenses!$K63,2)-ROUND(Expenses!$D63*SUM(Expenses!$E63:$I63)/Expenses!$K63,2))</f>
      </c>
      <c r="H63" s="12">
        <f>ROUND(SUM(B63:G63)-IF(Expenses!$D63="",0,Expenses!$D63),2)</f>
      </c>
    </row>
    <row r="64" spans="1:8" x14ac:dyDescent="0.25">
      <c r="A64">
        <f>IF(Expenses!$D64="","",Expenses!$B64)</f>
      </c>
      <c r="B64" s="12">
        <f>IF(OR(Expenses!$D64="",Expenses!$K64="",Expenses!$K64=0),0,ROUND(Expenses!$D64*SUM(Expenses!$E64:$E64)/Expenses!$K64,2))</f>
      </c>
      <c r="C64" s="12">
        <f>IF(OR(Expenses!$D64="",Expenses!$K64="",Expenses!$K64=0),0,ROUND(Expenses!$D64*SUM(Expenses!$E64:$F64)/Expenses!$K64,2)-ROUND(Expenses!$D64*SUM(Expenses!$E64:$E64)/Expenses!$K64,2))</f>
      </c>
      <c r="D64" s="12">
        <f>IF(OR(Expenses!$D64="",Expenses!$K64="",Expenses!$K64=0),0,ROUND(Expenses!$D64*SUM(Expenses!$E64:$G64)/Expenses!$K64,2)-ROUND(Expenses!$D64*SUM(Expenses!$E64:$F64)/Expenses!$K64,2))</f>
      </c>
      <c r="E64" s="12">
        <f>IF(OR(Expenses!$D64="",Expenses!$K64="",Expenses!$K64=0),0,ROUND(Expenses!$D64*SUM(Expenses!$E64:$H64)/Expenses!$K64,2)-ROUND(Expenses!$D64*SUM(Expenses!$E64:$G64)/Expenses!$K64,2))</f>
      </c>
      <c r="F64" s="12">
        <f>IF(OR(Expenses!$D64="",Expenses!$K64="",Expenses!$K64=0),0,ROUND(Expenses!$D64*SUM(Expenses!$E64:$I64)/Expenses!$K64,2)-ROUND(Expenses!$D64*SUM(Expenses!$E64:$H64)/Expenses!$K64,2))</f>
      </c>
      <c r="G64" s="12">
        <f>IF(OR(Expenses!$D64="",Expenses!$K64="",Expenses!$K64=0),0,ROUND(Expenses!$D64*SUM(Expenses!$E64:$J64)/Expenses!$K64,2)-ROUND(Expenses!$D64*SUM(Expenses!$E64:$I64)/Expenses!$K64,2))</f>
      </c>
      <c r="H64" s="12">
        <f>ROUND(SUM(B64:G64)-IF(Expenses!$D64="",0,Expenses!$D64),2)</f>
      </c>
    </row>
    <row r="65" spans="1:8" x14ac:dyDescent="0.25">
      <c r="A65">
        <f>IF(Expenses!$D65="","",Expenses!$B65)</f>
      </c>
      <c r="B65" s="12">
        <f>IF(OR(Expenses!$D65="",Expenses!$K65="",Expenses!$K65=0),0,ROUND(Expenses!$D65*SUM(Expenses!$E65:$E65)/Expenses!$K65,2))</f>
      </c>
      <c r="C65" s="12">
        <f>IF(OR(Expenses!$D65="",Expenses!$K65="",Expenses!$K65=0),0,ROUND(Expenses!$D65*SUM(Expenses!$E65:$F65)/Expenses!$K65,2)-ROUND(Expenses!$D65*SUM(Expenses!$E65:$E65)/Expenses!$K65,2))</f>
      </c>
      <c r="D65" s="12">
        <f>IF(OR(Expenses!$D65="",Expenses!$K65="",Expenses!$K65=0),0,ROUND(Expenses!$D65*SUM(Expenses!$E65:$G65)/Expenses!$K65,2)-ROUND(Expenses!$D65*SUM(Expenses!$E65:$F65)/Expenses!$K65,2))</f>
      </c>
      <c r="E65" s="12">
        <f>IF(OR(Expenses!$D65="",Expenses!$K65="",Expenses!$K65=0),0,ROUND(Expenses!$D65*SUM(Expenses!$E65:$H65)/Expenses!$K65,2)-ROUND(Expenses!$D65*SUM(Expenses!$E65:$G65)/Expenses!$K65,2))</f>
      </c>
      <c r="F65" s="12">
        <f>IF(OR(Expenses!$D65="",Expenses!$K65="",Expenses!$K65=0),0,ROUND(Expenses!$D65*SUM(Expenses!$E65:$I65)/Expenses!$K65,2)-ROUND(Expenses!$D65*SUM(Expenses!$E65:$H65)/Expenses!$K65,2))</f>
      </c>
      <c r="G65" s="12">
        <f>IF(OR(Expenses!$D65="",Expenses!$K65="",Expenses!$K65=0),0,ROUND(Expenses!$D65*SUM(Expenses!$E65:$J65)/Expenses!$K65,2)-ROUND(Expenses!$D65*SUM(Expenses!$E65:$I65)/Expenses!$K65,2))</f>
      </c>
      <c r="H65" s="12">
        <f>ROUND(SUM(B65:G65)-IF(Expenses!$D65="",0,Expenses!$D65),2)</f>
      </c>
    </row>
    <row r="66" spans="1:8" x14ac:dyDescent="0.25">
      <c r="A66">
        <f>IF(Expenses!$D66="","",Expenses!$B66)</f>
      </c>
      <c r="B66" s="12">
        <f>IF(OR(Expenses!$D66="",Expenses!$K66="",Expenses!$K66=0),0,ROUND(Expenses!$D66*SUM(Expenses!$E66:$E66)/Expenses!$K66,2))</f>
      </c>
      <c r="C66" s="12">
        <f>IF(OR(Expenses!$D66="",Expenses!$K66="",Expenses!$K66=0),0,ROUND(Expenses!$D66*SUM(Expenses!$E66:$F66)/Expenses!$K66,2)-ROUND(Expenses!$D66*SUM(Expenses!$E66:$E66)/Expenses!$K66,2))</f>
      </c>
      <c r="D66" s="12">
        <f>IF(OR(Expenses!$D66="",Expenses!$K66="",Expenses!$K66=0),0,ROUND(Expenses!$D66*SUM(Expenses!$E66:$G66)/Expenses!$K66,2)-ROUND(Expenses!$D66*SUM(Expenses!$E66:$F66)/Expenses!$K66,2))</f>
      </c>
      <c r="E66" s="12">
        <f>IF(OR(Expenses!$D66="",Expenses!$K66="",Expenses!$K66=0),0,ROUND(Expenses!$D66*SUM(Expenses!$E66:$H66)/Expenses!$K66,2)-ROUND(Expenses!$D66*SUM(Expenses!$E66:$G66)/Expenses!$K66,2))</f>
      </c>
      <c r="F66" s="12">
        <f>IF(OR(Expenses!$D66="",Expenses!$K66="",Expenses!$K66=0),0,ROUND(Expenses!$D66*SUM(Expenses!$E66:$I66)/Expenses!$K66,2)-ROUND(Expenses!$D66*SUM(Expenses!$E66:$H66)/Expenses!$K66,2))</f>
      </c>
      <c r="G66" s="12">
        <f>IF(OR(Expenses!$D66="",Expenses!$K66="",Expenses!$K66=0),0,ROUND(Expenses!$D66*SUM(Expenses!$E66:$J66)/Expenses!$K66,2)-ROUND(Expenses!$D66*SUM(Expenses!$E66:$I66)/Expenses!$K66,2))</f>
      </c>
      <c r="H66" s="12">
        <f>ROUND(SUM(B66:G66)-IF(Expenses!$D66="",0,Expenses!$D66),2)</f>
      </c>
    </row>
    <row r="67" spans="1:8" x14ac:dyDescent="0.25">
      <c r="A67">
        <f>IF(Expenses!$D67="","",Expenses!$B67)</f>
      </c>
      <c r="B67" s="12">
        <f>IF(OR(Expenses!$D67="",Expenses!$K67="",Expenses!$K67=0),0,ROUND(Expenses!$D67*SUM(Expenses!$E67:$E67)/Expenses!$K67,2))</f>
      </c>
      <c r="C67" s="12">
        <f>IF(OR(Expenses!$D67="",Expenses!$K67="",Expenses!$K67=0),0,ROUND(Expenses!$D67*SUM(Expenses!$E67:$F67)/Expenses!$K67,2)-ROUND(Expenses!$D67*SUM(Expenses!$E67:$E67)/Expenses!$K67,2))</f>
      </c>
      <c r="D67" s="12">
        <f>IF(OR(Expenses!$D67="",Expenses!$K67="",Expenses!$K67=0),0,ROUND(Expenses!$D67*SUM(Expenses!$E67:$G67)/Expenses!$K67,2)-ROUND(Expenses!$D67*SUM(Expenses!$E67:$F67)/Expenses!$K67,2))</f>
      </c>
      <c r="E67" s="12">
        <f>IF(OR(Expenses!$D67="",Expenses!$K67="",Expenses!$K67=0),0,ROUND(Expenses!$D67*SUM(Expenses!$E67:$H67)/Expenses!$K67,2)-ROUND(Expenses!$D67*SUM(Expenses!$E67:$G67)/Expenses!$K67,2))</f>
      </c>
      <c r="F67" s="12">
        <f>IF(OR(Expenses!$D67="",Expenses!$K67="",Expenses!$K67=0),0,ROUND(Expenses!$D67*SUM(Expenses!$E67:$I67)/Expenses!$K67,2)-ROUND(Expenses!$D67*SUM(Expenses!$E67:$H67)/Expenses!$K67,2))</f>
      </c>
      <c r="G67" s="12">
        <f>IF(OR(Expenses!$D67="",Expenses!$K67="",Expenses!$K67=0),0,ROUND(Expenses!$D67*SUM(Expenses!$E67:$J67)/Expenses!$K67,2)-ROUND(Expenses!$D67*SUM(Expenses!$E67:$I67)/Expenses!$K67,2))</f>
      </c>
      <c r="H67" s="12">
        <f>ROUND(SUM(B67:G67)-IF(Expenses!$D67="",0,Expenses!$D67),2)</f>
      </c>
    </row>
    <row r="68" spans="1:8" x14ac:dyDescent="0.25">
      <c r="A68">
        <f>IF(Expenses!$D68="","",Expenses!$B68)</f>
      </c>
      <c r="B68" s="12">
        <f>IF(OR(Expenses!$D68="",Expenses!$K68="",Expenses!$K68=0),0,ROUND(Expenses!$D68*SUM(Expenses!$E68:$E68)/Expenses!$K68,2))</f>
      </c>
      <c r="C68" s="12">
        <f>IF(OR(Expenses!$D68="",Expenses!$K68="",Expenses!$K68=0),0,ROUND(Expenses!$D68*SUM(Expenses!$E68:$F68)/Expenses!$K68,2)-ROUND(Expenses!$D68*SUM(Expenses!$E68:$E68)/Expenses!$K68,2))</f>
      </c>
      <c r="D68" s="12">
        <f>IF(OR(Expenses!$D68="",Expenses!$K68="",Expenses!$K68=0),0,ROUND(Expenses!$D68*SUM(Expenses!$E68:$G68)/Expenses!$K68,2)-ROUND(Expenses!$D68*SUM(Expenses!$E68:$F68)/Expenses!$K68,2))</f>
      </c>
      <c r="E68" s="12">
        <f>IF(OR(Expenses!$D68="",Expenses!$K68="",Expenses!$K68=0),0,ROUND(Expenses!$D68*SUM(Expenses!$E68:$H68)/Expenses!$K68,2)-ROUND(Expenses!$D68*SUM(Expenses!$E68:$G68)/Expenses!$K68,2))</f>
      </c>
      <c r="F68" s="12">
        <f>IF(OR(Expenses!$D68="",Expenses!$K68="",Expenses!$K68=0),0,ROUND(Expenses!$D68*SUM(Expenses!$E68:$I68)/Expenses!$K68,2)-ROUND(Expenses!$D68*SUM(Expenses!$E68:$H68)/Expenses!$K68,2))</f>
      </c>
      <c r="G68" s="12">
        <f>IF(OR(Expenses!$D68="",Expenses!$K68="",Expenses!$K68=0),0,ROUND(Expenses!$D68*SUM(Expenses!$E68:$J68)/Expenses!$K68,2)-ROUND(Expenses!$D68*SUM(Expenses!$E68:$I68)/Expenses!$K68,2))</f>
      </c>
      <c r="H68" s="12">
        <f>ROUND(SUM(B68:G68)-IF(Expenses!$D68="",0,Expenses!$D68),2)</f>
      </c>
    </row>
    <row r="69" spans="1:8" x14ac:dyDescent="0.25">
      <c r="A69">
        <f>IF(Expenses!$D69="","",Expenses!$B69)</f>
      </c>
      <c r="B69" s="12">
        <f>IF(OR(Expenses!$D69="",Expenses!$K69="",Expenses!$K69=0),0,ROUND(Expenses!$D69*SUM(Expenses!$E69:$E69)/Expenses!$K69,2))</f>
      </c>
      <c r="C69" s="12">
        <f>IF(OR(Expenses!$D69="",Expenses!$K69="",Expenses!$K69=0),0,ROUND(Expenses!$D69*SUM(Expenses!$E69:$F69)/Expenses!$K69,2)-ROUND(Expenses!$D69*SUM(Expenses!$E69:$E69)/Expenses!$K69,2))</f>
      </c>
      <c r="D69" s="12">
        <f>IF(OR(Expenses!$D69="",Expenses!$K69="",Expenses!$K69=0),0,ROUND(Expenses!$D69*SUM(Expenses!$E69:$G69)/Expenses!$K69,2)-ROUND(Expenses!$D69*SUM(Expenses!$E69:$F69)/Expenses!$K69,2))</f>
      </c>
      <c r="E69" s="12">
        <f>IF(OR(Expenses!$D69="",Expenses!$K69="",Expenses!$K69=0),0,ROUND(Expenses!$D69*SUM(Expenses!$E69:$H69)/Expenses!$K69,2)-ROUND(Expenses!$D69*SUM(Expenses!$E69:$G69)/Expenses!$K69,2))</f>
      </c>
      <c r="F69" s="12">
        <f>IF(OR(Expenses!$D69="",Expenses!$K69="",Expenses!$K69=0),0,ROUND(Expenses!$D69*SUM(Expenses!$E69:$I69)/Expenses!$K69,2)-ROUND(Expenses!$D69*SUM(Expenses!$E69:$H69)/Expenses!$K69,2))</f>
      </c>
      <c r="G69" s="12">
        <f>IF(OR(Expenses!$D69="",Expenses!$K69="",Expenses!$K69=0),0,ROUND(Expenses!$D69*SUM(Expenses!$E69:$J69)/Expenses!$K69,2)-ROUND(Expenses!$D69*SUM(Expenses!$E69:$I69)/Expenses!$K69,2))</f>
      </c>
      <c r="H69" s="12">
        <f>ROUND(SUM(B69:G69)-IF(Expenses!$D69="",0,Expenses!$D69),2)</f>
      </c>
    </row>
    <row r="70" spans="1:8" x14ac:dyDescent="0.25">
      <c r="A70">
        <f>IF(Expenses!$D70="","",Expenses!$B70)</f>
      </c>
      <c r="B70" s="12">
        <f>IF(OR(Expenses!$D70="",Expenses!$K70="",Expenses!$K70=0),0,ROUND(Expenses!$D70*SUM(Expenses!$E70:$E70)/Expenses!$K70,2))</f>
      </c>
      <c r="C70" s="12">
        <f>IF(OR(Expenses!$D70="",Expenses!$K70="",Expenses!$K70=0),0,ROUND(Expenses!$D70*SUM(Expenses!$E70:$F70)/Expenses!$K70,2)-ROUND(Expenses!$D70*SUM(Expenses!$E70:$E70)/Expenses!$K70,2))</f>
      </c>
      <c r="D70" s="12">
        <f>IF(OR(Expenses!$D70="",Expenses!$K70="",Expenses!$K70=0),0,ROUND(Expenses!$D70*SUM(Expenses!$E70:$G70)/Expenses!$K70,2)-ROUND(Expenses!$D70*SUM(Expenses!$E70:$F70)/Expenses!$K70,2))</f>
      </c>
      <c r="E70" s="12">
        <f>IF(OR(Expenses!$D70="",Expenses!$K70="",Expenses!$K70=0),0,ROUND(Expenses!$D70*SUM(Expenses!$E70:$H70)/Expenses!$K70,2)-ROUND(Expenses!$D70*SUM(Expenses!$E70:$G70)/Expenses!$K70,2))</f>
      </c>
      <c r="F70" s="12">
        <f>IF(OR(Expenses!$D70="",Expenses!$K70="",Expenses!$K70=0),0,ROUND(Expenses!$D70*SUM(Expenses!$E70:$I70)/Expenses!$K70,2)-ROUND(Expenses!$D70*SUM(Expenses!$E70:$H70)/Expenses!$K70,2))</f>
      </c>
      <c r="G70" s="12">
        <f>IF(OR(Expenses!$D70="",Expenses!$K70="",Expenses!$K70=0),0,ROUND(Expenses!$D70*SUM(Expenses!$E70:$J70)/Expenses!$K70,2)-ROUND(Expenses!$D70*SUM(Expenses!$E70:$I70)/Expenses!$K70,2))</f>
      </c>
      <c r="H70" s="12">
        <f>ROUND(SUM(B70:G70)-IF(Expenses!$D70="",0,Expenses!$D70),2)</f>
      </c>
    </row>
    <row r="71" spans="1:8" x14ac:dyDescent="0.25">
      <c r="A71">
        <f>IF(Expenses!$D71="","",Expenses!$B71)</f>
      </c>
      <c r="B71" s="12">
        <f>IF(OR(Expenses!$D71="",Expenses!$K71="",Expenses!$K71=0),0,ROUND(Expenses!$D71*SUM(Expenses!$E71:$E71)/Expenses!$K71,2))</f>
      </c>
      <c r="C71" s="12">
        <f>IF(OR(Expenses!$D71="",Expenses!$K71="",Expenses!$K71=0),0,ROUND(Expenses!$D71*SUM(Expenses!$E71:$F71)/Expenses!$K71,2)-ROUND(Expenses!$D71*SUM(Expenses!$E71:$E71)/Expenses!$K71,2))</f>
      </c>
      <c r="D71" s="12">
        <f>IF(OR(Expenses!$D71="",Expenses!$K71="",Expenses!$K71=0),0,ROUND(Expenses!$D71*SUM(Expenses!$E71:$G71)/Expenses!$K71,2)-ROUND(Expenses!$D71*SUM(Expenses!$E71:$F71)/Expenses!$K71,2))</f>
      </c>
      <c r="E71" s="12">
        <f>IF(OR(Expenses!$D71="",Expenses!$K71="",Expenses!$K71=0),0,ROUND(Expenses!$D71*SUM(Expenses!$E71:$H71)/Expenses!$K71,2)-ROUND(Expenses!$D71*SUM(Expenses!$E71:$G71)/Expenses!$K71,2))</f>
      </c>
      <c r="F71" s="12">
        <f>IF(OR(Expenses!$D71="",Expenses!$K71="",Expenses!$K71=0),0,ROUND(Expenses!$D71*SUM(Expenses!$E71:$I71)/Expenses!$K71,2)-ROUND(Expenses!$D71*SUM(Expenses!$E71:$H71)/Expenses!$K71,2))</f>
      </c>
      <c r="G71" s="12">
        <f>IF(OR(Expenses!$D71="",Expenses!$K71="",Expenses!$K71=0),0,ROUND(Expenses!$D71*SUM(Expenses!$E71:$J71)/Expenses!$K71,2)-ROUND(Expenses!$D71*SUM(Expenses!$E71:$I71)/Expenses!$K71,2))</f>
      </c>
      <c r="H71" s="12">
        <f>ROUND(SUM(B71:G71)-IF(Expenses!$D71="",0,Expenses!$D71),2)</f>
      </c>
    </row>
    <row r="72" spans="1:8" x14ac:dyDescent="0.25">
      <c r="A72">
        <f>IF(Expenses!$D72="","",Expenses!$B72)</f>
      </c>
      <c r="B72" s="12">
        <f>IF(OR(Expenses!$D72="",Expenses!$K72="",Expenses!$K72=0),0,ROUND(Expenses!$D72*SUM(Expenses!$E72:$E72)/Expenses!$K72,2))</f>
      </c>
      <c r="C72" s="12">
        <f>IF(OR(Expenses!$D72="",Expenses!$K72="",Expenses!$K72=0),0,ROUND(Expenses!$D72*SUM(Expenses!$E72:$F72)/Expenses!$K72,2)-ROUND(Expenses!$D72*SUM(Expenses!$E72:$E72)/Expenses!$K72,2))</f>
      </c>
      <c r="D72" s="12">
        <f>IF(OR(Expenses!$D72="",Expenses!$K72="",Expenses!$K72=0),0,ROUND(Expenses!$D72*SUM(Expenses!$E72:$G72)/Expenses!$K72,2)-ROUND(Expenses!$D72*SUM(Expenses!$E72:$F72)/Expenses!$K72,2))</f>
      </c>
      <c r="E72" s="12">
        <f>IF(OR(Expenses!$D72="",Expenses!$K72="",Expenses!$K72=0),0,ROUND(Expenses!$D72*SUM(Expenses!$E72:$H72)/Expenses!$K72,2)-ROUND(Expenses!$D72*SUM(Expenses!$E72:$G72)/Expenses!$K72,2))</f>
      </c>
      <c r="F72" s="12">
        <f>IF(OR(Expenses!$D72="",Expenses!$K72="",Expenses!$K72=0),0,ROUND(Expenses!$D72*SUM(Expenses!$E72:$I72)/Expenses!$K72,2)-ROUND(Expenses!$D72*SUM(Expenses!$E72:$H72)/Expenses!$K72,2))</f>
      </c>
      <c r="G72" s="12">
        <f>IF(OR(Expenses!$D72="",Expenses!$K72="",Expenses!$K72=0),0,ROUND(Expenses!$D72*SUM(Expenses!$E72:$J72)/Expenses!$K72,2)-ROUND(Expenses!$D72*SUM(Expenses!$E72:$I72)/Expenses!$K72,2))</f>
      </c>
      <c r="H72" s="12">
        <f>ROUND(SUM(B72:G72)-IF(Expenses!$D72="",0,Expenses!$D72),2)</f>
      </c>
    </row>
    <row r="73" spans="1:8" x14ac:dyDescent="0.25">
      <c r="A73">
        <f>IF(Expenses!$D73="","",Expenses!$B73)</f>
      </c>
      <c r="B73" s="12">
        <f>IF(OR(Expenses!$D73="",Expenses!$K73="",Expenses!$K73=0),0,ROUND(Expenses!$D73*SUM(Expenses!$E73:$E73)/Expenses!$K73,2))</f>
      </c>
      <c r="C73" s="12">
        <f>IF(OR(Expenses!$D73="",Expenses!$K73="",Expenses!$K73=0),0,ROUND(Expenses!$D73*SUM(Expenses!$E73:$F73)/Expenses!$K73,2)-ROUND(Expenses!$D73*SUM(Expenses!$E73:$E73)/Expenses!$K73,2))</f>
      </c>
      <c r="D73" s="12">
        <f>IF(OR(Expenses!$D73="",Expenses!$K73="",Expenses!$K73=0),0,ROUND(Expenses!$D73*SUM(Expenses!$E73:$G73)/Expenses!$K73,2)-ROUND(Expenses!$D73*SUM(Expenses!$E73:$F73)/Expenses!$K73,2))</f>
      </c>
      <c r="E73" s="12">
        <f>IF(OR(Expenses!$D73="",Expenses!$K73="",Expenses!$K73=0),0,ROUND(Expenses!$D73*SUM(Expenses!$E73:$H73)/Expenses!$K73,2)-ROUND(Expenses!$D73*SUM(Expenses!$E73:$G73)/Expenses!$K73,2))</f>
      </c>
      <c r="F73" s="12">
        <f>IF(OR(Expenses!$D73="",Expenses!$K73="",Expenses!$K73=0),0,ROUND(Expenses!$D73*SUM(Expenses!$E73:$I73)/Expenses!$K73,2)-ROUND(Expenses!$D73*SUM(Expenses!$E73:$H73)/Expenses!$K73,2))</f>
      </c>
      <c r="G73" s="12">
        <f>IF(OR(Expenses!$D73="",Expenses!$K73="",Expenses!$K73=0),0,ROUND(Expenses!$D73*SUM(Expenses!$E73:$J73)/Expenses!$K73,2)-ROUND(Expenses!$D73*SUM(Expenses!$E73:$I73)/Expenses!$K73,2))</f>
      </c>
      <c r="H73" s="12">
        <f>ROUND(SUM(B73:G73)-IF(Expenses!$D73="",0,Expenses!$D73),2)</f>
      </c>
    </row>
    <row r="74" spans="1:8" x14ac:dyDescent="0.25">
      <c r="A74">
        <f>IF(Expenses!$D74="","",Expenses!$B74)</f>
      </c>
      <c r="B74" s="12">
        <f>IF(OR(Expenses!$D74="",Expenses!$K74="",Expenses!$K74=0),0,ROUND(Expenses!$D74*SUM(Expenses!$E74:$E74)/Expenses!$K74,2))</f>
      </c>
      <c r="C74" s="12">
        <f>IF(OR(Expenses!$D74="",Expenses!$K74="",Expenses!$K74=0),0,ROUND(Expenses!$D74*SUM(Expenses!$E74:$F74)/Expenses!$K74,2)-ROUND(Expenses!$D74*SUM(Expenses!$E74:$E74)/Expenses!$K74,2))</f>
      </c>
      <c r="D74" s="12">
        <f>IF(OR(Expenses!$D74="",Expenses!$K74="",Expenses!$K74=0),0,ROUND(Expenses!$D74*SUM(Expenses!$E74:$G74)/Expenses!$K74,2)-ROUND(Expenses!$D74*SUM(Expenses!$E74:$F74)/Expenses!$K74,2))</f>
      </c>
      <c r="E74" s="12">
        <f>IF(OR(Expenses!$D74="",Expenses!$K74="",Expenses!$K74=0),0,ROUND(Expenses!$D74*SUM(Expenses!$E74:$H74)/Expenses!$K74,2)-ROUND(Expenses!$D74*SUM(Expenses!$E74:$G74)/Expenses!$K74,2))</f>
      </c>
      <c r="F74" s="12">
        <f>IF(OR(Expenses!$D74="",Expenses!$K74="",Expenses!$K74=0),0,ROUND(Expenses!$D74*SUM(Expenses!$E74:$I74)/Expenses!$K74,2)-ROUND(Expenses!$D74*SUM(Expenses!$E74:$H74)/Expenses!$K74,2))</f>
      </c>
      <c r="G74" s="12">
        <f>IF(OR(Expenses!$D74="",Expenses!$K74="",Expenses!$K74=0),0,ROUND(Expenses!$D74*SUM(Expenses!$E74:$J74)/Expenses!$K74,2)-ROUND(Expenses!$D74*SUM(Expenses!$E74:$I74)/Expenses!$K74,2))</f>
      </c>
      <c r="H74" s="12">
        <f>ROUND(SUM(B74:G74)-IF(Expenses!$D74="",0,Expenses!$D74),2)</f>
      </c>
    </row>
    <row r="75" spans="1:8" x14ac:dyDescent="0.25">
      <c r="A75">
        <f>IF(Expenses!$D75="","",Expenses!$B75)</f>
      </c>
      <c r="B75" s="12">
        <f>IF(OR(Expenses!$D75="",Expenses!$K75="",Expenses!$K75=0),0,ROUND(Expenses!$D75*SUM(Expenses!$E75:$E75)/Expenses!$K75,2))</f>
      </c>
      <c r="C75" s="12">
        <f>IF(OR(Expenses!$D75="",Expenses!$K75="",Expenses!$K75=0),0,ROUND(Expenses!$D75*SUM(Expenses!$E75:$F75)/Expenses!$K75,2)-ROUND(Expenses!$D75*SUM(Expenses!$E75:$E75)/Expenses!$K75,2))</f>
      </c>
      <c r="D75" s="12">
        <f>IF(OR(Expenses!$D75="",Expenses!$K75="",Expenses!$K75=0),0,ROUND(Expenses!$D75*SUM(Expenses!$E75:$G75)/Expenses!$K75,2)-ROUND(Expenses!$D75*SUM(Expenses!$E75:$F75)/Expenses!$K75,2))</f>
      </c>
      <c r="E75" s="12">
        <f>IF(OR(Expenses!$D75="",Expenses!$K75="",Expenses!$K75=0),0,ROUND(Expenses!$D75*SUM(Expenses!$E75:$H75)/Expenses!$K75,2)-ROUND(Expenses!$D75*SUM(Expenses!$E75:$G75)/Expenses!$K75,2))</f>
      </c>
      <c r="F75" s="12">
        <f>IF(OR(Expenses!$D75="",Expenses!$K75="",Expenses!$K75=0),0,ROUND(Expenses!$D75*SUM(Expenses!$E75:$I75)/Expenses!$K75,2)-ROUND(Expenses!$D75*SUM(Expenses!$E75:$H75)/Expenses!$K75,2))</f>
      </c>
      <c r="G75" s="12">
        <f>IF(OR(Expenses!$D75="",Expenses!$K75="",Expenses!$K75=0),0,ROUND(Expenses!$D75*SUM(Expenses!$E75:$J75)/Expenses!$K75,2)-ROUND(Expenses!$D75*SUM(Expenses!$E75:$I75)/Expenses!$K75,2))</f>
      </c>
      <c r="H75" s="12">
        <f>ROUND(SUM(B75:G75)-IF(Expenses!$D75="",0,Expenses!$D75),2)</f>
      </c>
    </row>
    <row r="76" spans="1:8" x14ac:dyDescent="0.25">
      <c r="A76">
        <f>IF(Expenses!$D76="","",Expenses!$B76)</f>
      </c>
      <c r="B76" s="12">
        <f>IF(OR(Expenses!$D76="",Expenses!$K76="",Expenses!$K76=0),0,ROUND(Expenses!$D76*SUM(Expenses!$E76:$E76)/Expenses!$K76,2))</f>
      </c>
      <c r="C76" s="12">
        <f>IF(OR(Expenses!$D76="",Expenses!$K76="",Expenses!$K76=0),0,ROUND(Expenses!$D76*SUM(Expenses!$E76:$F76)/Expenses!$K76,2)-ROUND(Expenses!$D76*SUM(Expenses!$E76:$E76)/Expenses!$K76,2))</f>
      </c>
      <c r="D76" s="12">
        <f>IF(OR(Expenses!$D76="",Expenses!$K76="",Expenses!$K76=0),0,ROUND(Expenses!$D76*SUM(Expenses!$E76:$G76)/Expenses!$K76,2)-ROUND(Expenses!$D76*SUM(Expenses!$E76:$F76)/Expenses!$K76,2))</f>
      </c>
      <c r="E76" s="12">
        <f>IF(OR(Expenses!$D76="",Expenses!$K76="",Expenses!$K76=0),0,ROUND(Expenses!$D76*SUM(Expenses!$E76:$H76)/Expenses!$K76,2)-ROUND(Expenses!$D76*SUM(Expenses!$E76:$G76)/Expenses!$K76,2))</f>
      </c>
      <c r="F76" s="12">
        <f>IF(OR(Expenses!$D76="",Expenses!$K76="",Expenses!$K76=0),0,ROUND(Expenses!$D76*SUM(Expenses!$E76:$I76)/Expenses!$K76,2)-ROUND(Expenses!$D76*SUM(Expenses!$E76:$H76)/Expenses!$K76,2))</f>
      </c>
      <c r="G76" s="12">
        <f>IF(OR(Expenses!$D76="",Expenses!$K76="",Expenses!$K76=0),0,ROUND(Expenses!$D76*SUM(Expenses!$E76:$J76)/Expenses!$K76,2)-ROUND(Expenses!$D76*SUM(Expenses!$E76:$I76)/Expenses!$K76,2))</f>
      </c>
      <c r="H76" s="12">
        <f>ROUND(SUM(B76:G76)-IF(Expenses!$D76="",0,Expenses!$D76),2)</f>
      </c>
    </row>
    <row r="77" spans="1:8" x14ac:dyDescent="0.25">
      <c r="A77">
        <f>IF(Expenses!$D77="","",Expenses!$B77)</f>
      </c>
      <c r="B77" s="12">
        <f>IF(OR(Expenses!$D77="",Expenses!$K77="",Expenses!$K77=0),0,ROUND(Expenses!$D77*SUM(Expenses!$E77:$E77)/Expenses!$K77,2))</f>
      </c>
      <c r="C77" s="12">
        <f>IF(OR(Expenses!$D77="",Expenses!$K77="",Expenses!$K77=0),0,ROUND(Expenses!$D77*SUM(Expenses!$E77:$F77)/Expenses!$K77,2)-ROUND(Expenses!$D77*SUM(Expenses!$E77:$E77)/Expenses!$K77,2))</f>
      </c>
      <c r="D77" s="12">
        <f>IF(OR(Expenses!$D77="",Expenses!$K77="",Expenses!$K77=0),0,ROUND(Expenses!$D77*SUM(Expenses!$E77:$G77)/Expenses!$K77,2)-ROUND(Expenses!$D77*SUM(Expenses!$E77:$F77)/Expenses!$K77,2))</f>
      </c>
      <c r="E77" s="12">
        <f>IF(OR(Expenses!$D77="",Expenses!$K77="",Expenses!$K77=0),0,ROUND(Expenses!$D77*SUM(Expenses!$E77:$H77)/Expenses!$K77,2)-ROUND(Expenses!$D77*SUM(Expenses!$E77:$G77)/Expenses!$K77,2))</f>
      </c>
      <c r="F77" s="12">
        <f>IF(OR(Expenses!$D77="",Expenses!$K77="",Expenses!$K77=0),0,ROUND(Expenses!$D77*SUM(Expenses!$E77:$I77)/Expenses!$K77,2)-ROUND(Expenses!$D77*SUM(Expenses!$E77:$H77)/Expenses!$K77,2))</f>
      </c>
      <c r="G77" s="12">
        <f>IF(OR(Expenses!$D77="",Expenses!$K77="",Expenses!$K77=0),0,ROUND(Expenses!$D77*SUM(Expenses!$E77:$J77)/Expenses!$K77,2)-ROUND(Expenses!$D77*SUM(Expenses!$E77:$I77)/Expenses!$K77,2))</f>
      </c>
      <c r="H77" s="12">
        <f>ROUND(SUM(B77:G77)-IF(Expenses!$D77="",0,Expenses!$D77),2)</f>
      </c>
    </row>
    <row r="78" spans="1:8" x14ac:dyDescent="0.25">
      <c r="A78">
        <f>IF(Expenses!$D78="","",Expenses!$B78)</f>
      </c>
      <c r="B78" s="12">
        <f>IF(OR(Expenses!$D78="",Expenses!$K78="",Expenses!$K78=0),0,ROUND(Expenses!$D78*SUM(Expenses!$E78:$E78)/Expenses!$K78,2))</f>
      </c>
      <c r="C78" s="12">
        <f>IF(OR(Expenses!$D78="",Expenses!$K78="",Expenses!$K78=0),0,ROUND(Expenses!$D78*SUM(Expenses!$E78:$F78)/Expenses!$K78,2)-ROUND(Expenses!$D78*SUM(Expenses!$E78:$E78)/Expenses!$K78,2))</f>
      </c>
      <c r="D78" s="12">
        <f>IF(OR(Expenses!$D78="",Expenses!$K78="",Expenses!$K78=0),0,ROUND(Expenses!$D78*SUM(Expenses!$E78:$G78)/Expenses!$K78,2)-ROUND(Expenses!$D78*SUM(Expenses!$E78:$F78)/Expenses!$K78,2))</f>
      </c>
      <c r="E78" s="12">
        <f>IF(OR(Expenses!$D78="",Expenses!$K78="",Expenses!$K78=0),0,ROUND(Expenses!$D78*SUM(Expenses!$E78:$H78)/Expenses!$K78,2)-ROUND(Expenses!$D78*SUM(Expenses!$E78:$G78)/Expenses!$K78,2))</f>
      </c>
      <c r="F78" s="12">
        <f>IF(OR(Expenses!$D78="",Expenses!$K78="",Expenses!$K78=0),0,ROUND(Expenses!$D78*SUM(Expenses!$E78:$I78)/Expenses!$K78,2)-ROUND(Expenses!$D78*SUM(Expenses!$E78:$H78)/Expenses!$K78,2))</f>
      </c>
      <c r="G78" s="12">
        <f>IF(OR(Expenses!$D78="",Expenses!$K78="",Expenses!$K78=0),0,ROUND(Expenses!$D78*SUM(Expenses!$E78:$J78)/Expenses!$K78,2)-ROUND(Expenses!$D78*SUM(Expenses!$E78:$I78)/Expenses!$K78,2))</f>
      </c>
      <c r="H78" s="12">
        <f>ROUND(SUM(B78:G78)-IF(Expenses!$D78="",0,Expenses!$D78),2)</f>
      </c>
    </row>
    <row r="79" spans="1:8" x14ac:dyDescent="0.25">
      <c r="A79">
        <f>IF(Expenses!$D79="","",Expenses!$B79)</f>
      </c>
      <c r="B79" s="12">
        <f>IF(OR(Expenses!$D79="",Expenses!$K79="",Expenses!$K79=0),0,ROUND(Expenses!$D79*SUM(Expenses!$E79:$E79)/Expenses!$K79,2))</f>
      </c>
      <c r="C79" s="12">
        <f>IF(OR(Expenses!$D79="",Expenses!$K79="",Expenses!$K79=0),0,ROUND(Expenses!$D79*SUM(Expenses!$E79:$F79)/Expenses!$K79,2)-ROUND(Expenses!$D79*SUM(Expenses!$E79:$E79)/Expenses!$K79,2))</f>
      </c>
      <c r="D79" s="12">
        <f>IF(OR(Expenses!$D79="",Expenses!$K79="",Expenses!$K79=0),0,ROUND(Expenses!$D79*SUM(Expenses!$E79:$G79)/Expenses!$K79,2)-ROUND(Expenses!$D79*SUM(Expenses!$E79:$F79)/Expenses!$K79,2))</f>
      </c>
      <c r="E79" s="12">
        <f>IF(OR(Expenses!$D79="",Expenses!$K79="",Expenses!$K79=0),0,ROUND(Expenses!$D79*SUM(Expenses!$E79:$H79)/Expenses!$K79,2)-ROUND(Expenses!$D79*SUM(Expenses!$E79:$G79)/Expenses!$K79,2))</f>
      </c>
      <c r="F79" s="12">
        <f>IF(OR(Expenses!$D79="",Expenses!$K79="",Expenses!$K79=0),0,ROUND(Expenses!$D79*SUM(Expenses!$E79:$I79)/Expenses!$K79,2)-ROUND(Expenses!$D79*SUM(Expenses!$E79:$H79)/Expenses!$K79,2))</f>
      </c>
      <c r="G79" s="12">
        <f>IF(OR(Expenses!$D79="",Expenses!$K79="",Expenses!$K79=0),0,ROUND(Expenses!$D79*SUM(Expenses!$E79:$J79)/Expenses!$K79,2)-ROUND(Expenses!$D79*SUM(Expenses!$E79:$I79)/Expenses!$K79,2))</f>
      </c>
      <c r="H79" s="12">
        <f>ROUND(SUM(B79:G79)-IF(Expenses!$D79="",0,Expenses!$D79),2)</f>
      </c>
    </row>
    <row r="80" spans="1:8" x14ac:dyDescent="0.25">
      <c r="A80">
        <f>IF(Expenses!$D80="","",Expenses!$B80)</f>
      </c>
      <c r="B80" s="12">
        <f>IF(OR(Expenses!$D80="",Expenses!$K80="",Expenses!$K80=0),0,ROUND(Expenses!$D80*SUM(Expenses!$E80:$E80)/Expenses!$K80,2))</f>
      </c>
      <c r="C80" s="12">
        <f>IF(OR(Expenses!$D80="",Expenses!$K80="",Expenses!$K80=0),0,ROUND(Expenses!$D80*SUM(Expenses!$E80:$F80)/Expenses!$K80,2)-ROUND(Expenses!$D80*SUM(Expenses!$E80:$E80)/Expenses!$K80,2))</f>
      </c>
      <c r="D80" s="12">
        <f>IF(OR(Expenses!$D80="",Expenses!$K80="",Expenses!$K80=0),0,ROUND(Expenses!$D80*SUM(Expenses!$E80:$G80)/Expenses!$K80,2)-ROUND(Expenses!$D80*SUM(Expenses!$E80:$F80)/Expenses!$K80,2))</f>
      </c>
      <c r="E80" s="12">
        <f>IF(OR(Expenses!$D80="",Expenses!$K80="",Expenses!$K80=0),0,ROUND(Expenses!$D80*SUM(Expenses!$E80:$H80)/Expenses!$K80,2)-ROUND(Expenses!$D80*SUM(Expenses!$E80:$G80)/Expenses!$K80,2))</f>
      </c>
      <c r="F80" s="12">
        <f>IF(OR(Expenses!$D80="",Expenses!$K80="",Expenses!$K80=0),0,ROUND(Expenses!$D80*SUM(Expenses!$E80:$I80)/Expenses!$K80,2)-ROUND(Expenses!$D80*SUM(Expenses!$E80:$H80)/Expenses!$K80,2))</f>
      </c>
      <c r="G80" s="12">
        <f>IF(OR(Expenses!$D80="",Expenses!$K80="",Expenses!$K80=0),0,ROUND(Expenses!$D80*SUM(Expenses!$E80:$J80)/Expenses!$K80,2)-ROUND(Expenses!$D80*SUM(Expenses!$E80:$I80)/Expenses!$K80,2))</f>
      </c>
      <c r="H80" s="12">
        <f>ROUND(SUM(B80:G80)-IF(Expenses!$D80="",0,Expenses!$D80),2)</f>
      </c>
    </row>
    <row r="81" spans="1:8" x14ac:dyDescent="0.25">
      <c r="A81">
        <f>IF(Expenses!$D81="","",Expenses!$B81)</f>
      </c>
      <c r="B81" s="12">
        <f>IF(OR(Expenses!$D81="",Expenses!$K81="",Expenses!$K81=0),0,ROUND(Expenses!$D81*SUM(Expenses!$E81:$E81)/Expenses!$K81,2))</f>
      </c>
      <c r="C81" s="12">
        <f>IF(OR(Expenses!$D81="",Expenses!$K81="",Expenses!$K81=0),0,ROUND(Expenses!$D81*SUM(Expenses!$E81:$F81)/Expenses!$K81,2)-ROUND(Expenses!$D81*SUM(Expenses!$E81:$E81)/Expenses!$K81,2))</f>
      </c>
      <c r="D81" s="12">
        <f>IF(OR(Expenses!$D81="",Expenses!$K81="",Expenses!$K81=0),0,ROUND(Expenses!$D81*SUM(Expenses!$E81:$G81)/Expenses!$K81,2)-ROUND(Expenses!$D81*SUM(Expenses!$E81:$F81)/Expenses!$K81,2))</f>
      </c>
      <c r="E81" s="12">
        <f>IF(OR(Expenses!$D81="",Expenses!$K81="",Expenses!$K81=0),0,ROUND(Expenses!$D81*SUM(Expenses!$E81:$H81)/Expenses!$K81,2)-ROUND(Expenses!$D81*SUM(Expenses!$E81:$G81)/Expenses!$K81,2))</f>
      </c>
      <c r="F81" s="12">
        <f>IF(OR(Expenses!$D81="",Expenses!$K81="",Expenses!$K81=0),0,ROUND(Expenses!$D81*SUM(Expenses!$E81:$I81)/Expenses!$K81,2)-ROUND(Expenses!$D81*SUM(Expenses!$E81:$H81)/Expenses!$K81,2))</f>
      </c>
      <c r="G81" s="12">
        <f>IF(OR(Expenses!$D81="",Expenses!$K81="",Expenses!$K81=0),0,ROUND(Expenses!$D81*SUM(Expenses!$E81:$J81)/Expenses!$K81,2)-ROUND(Expenses!$D81*SUM(Expenses!$E81:$I81)/Expenses!$K81,2))</f>
      </c>
      <c r="H81" s="12">
        <f>ROUND(SUM(B81:G81)-IF(Expenses!$D81="",0,Expenses!$D81),2)</f>
      </c>
    </row>
    <row r="82" spans="1:8" x14ac:dyDescent="0.25">
      <c r="A82">
        <f>IF(Expenses!$D82="","",Expenses!$B82)</f>
      </c>
      <c r="B82" s="12">
        <f>IF(OR(Expenses!$D82="",Expenses!$K82="",Expenses!$K82=0),0,ROUND(Expenses!$D82*SUM(Expenses!$E82:$E82)/Expenses!$K82,2))</f>
      </c>
      <c r="C82" s="12">
        <f>IF(OR(Expenses!$D82="",Expenses!$K82="",Expenses!$K82=0),0,ROUND(Expenses!$D82*SUM(Expenses!$E82:$F82)/Expenses!$K82,2)-ROUND(Expenses!$D82*SUM(Expenses!$E82:$E82)/Expenses!$K82,2))</f>
      </c>
      <c r="D82" s="12">
        <f>IF(OR(Expenses!$D82="",Expenses!$K82="",Expenses!$K82=0),0,ROUND(Expenses!$D82*SUM(Expenses!$E82:$G82)/Expenses!$K82,2)-ROUND(Expenses!$D82*SUM(Expenses!$E82:$F82)/Expenses!$K82,2))</f>
      </c>
      <c r="E82" s="12">
        <f>IF(OR(Expenses!$D82="",Expenses!$K82="",Expenses!$K82=0),0,ROUND(Expenses!$D82*SUM(Expenses!$E82:$H82)/Expenses!$K82,2)-ROUND(Expenses!$D82*SUM(Expenses!$E82:$G82)/Expenses!$K82,2))</f>
      </c>
      <c r="F82" s="12">
        <f>IF(OR(Expenses!$D82="",Expenses!$K82="",Expenses!$K82=0),0,ROUND(Expenses!$D82*SUM(Expenses!$E82:$I82)/Expenses!$K82,2)-ROUND(Expenses!$D82*SUM(Expenses!$E82:$H82)/Expenses!$K82,2))</f>
      </c>
      <c r="G82" s="12">
        <f>IF(OR(Expenses!$D82="",Expenses!$K82="",Expenses!$K82=0),0,ROUND(Expenses!$D82*SUM(Expenses!$E82:$J82)/Expenses!$K82,2)-ROUND(Expenses!$D82*SUM(Expenses!$E82:$I82)/Expenses!$K82,2))</f>
      </c>
      <c r="H82" s="12">
        <f>ROUND(SUM(B82:G82)-IF(Expenses!$D82="",0,Expenses!$D82),2)</f>
      </c>
    </row>
    <row r="83" spans="1:8" x14ac:dyDescent="0.25">
      <c r="A83">
        <f>IF(Expenses!$D83="","",Expenses!$B83)</f>
      </c>
      <c r="B83" s="12">
        <f>IF(OR(Expenses!$D83="",Expenses!$K83="",Expenses!$K83=0),0,ROUND(Expenses!$D83*SUM(Expenses!$E83:$E83)/Expenses!$K83,2))</f>
      </c>
      <c r="C83" s="12">
        <f>IF(OR(Expenses!$D83="",Expenses!$K83="",Expenses!$K83=0),0,ROUND(Expenses!$D83*SUM(Expenses!$E83:$F83)/Expenses!$K83,2)-ROUND(Expenses!$D83*SUM(Expenses!$E83:$E83)/Expenses!$K83,2))</f>
      </c>
      <c r="D83" s="12">
        <f>IF(OR(Expenses!$D83="",Expenses!$K83="",Expenses!$K83=0),0,ROUND(Expenses!$D83*SUM(Expenses!$E83:$G83)/Expenses!$K83,2)-ROUND(Expenses!$D83*SUM(Expenses!$E83:$F83)/Expenses!$K83,2))</f>
      </c>
      <c r="E83" s="12">
        <f>IF(OR(Expenses!$D83="",Expenses!$K83="",Expenses!$K83=0),0,ROUND(Expenses!$D83*SUM(Expenses!$E83:$H83)/Expenses!$K83,2)-ROUND(Expenses!$D83*SUM(Expenses!$E83:$G83)/Expenses!$K83,2))</f>
      </c>
      <c r="F83" s="12">
        <f>IF(OR(Expenses!$D83="",Expenses!$K83="",Expenses!$K83=0),0,ROUND(Expenses!$D83*SUM(Expenses!$E83:$I83)/Expenses!$K83,2)-ROUND(Expenses!$D83*SUM(Expenses!$E83:$H83)/Expenses!$K83,2))</f>
      </c>
      <c r="G83" s="12">
        <f>IF(OR(Expenses!$D83="",Expenses!$K83="",Expenses!$K83=0),0,ROUND(Expenses!$D83*SUM(Expenses!$E83:$J83)/Expenses!$K83,2)-ROUND(Expenses!$D83*SUM(Expenses!$E83:$I83)/Expenses!$K83,2))</f>
      </c>
      <c r="H83" s="12">
        <f>ROUND(SUM(B83:G83)-IF(Expenses!$D83="",0,Expenses!$D83),2)</f>
      </c>
    </row>
    <row r="84" spans="1:8" x14ac:dyDescent="0.25">
      <c r="A84">
        <f>IF(Expenses!$D84="","",Expenses!$B84)</f>
      </c>
      <c r="B84" s="12">
        <f>IF(OR(Expenses!$D84="",Expenses!$K84="",Expenses!$K84=0),0,ROUND(Expenses!$D84*SUM(Expenses!$E84:$E84)/Expenses!$K84,2))</f>
      </c>
      <c r="C84" s="12">
        <f>IF(OR(Expenses!$D84="",Expenses!$K84="",Expenses!$K84=0),0,ROUND(Expenses!$D84*SUM(Expenses!$E84:$F84)/Expenses!$K84,2)-ROUND(Expenses!$D84*SUM(Expenses!$E84:$E84)/Expenses!$K84,2))</f>
      </c>
      <c r="D84" s="12">
        <f>IF(OR(Expenses!$D84="",Expenses!$K84="",Expenses!$K84=0),0,ROUND(Expenses!$D84*SUM(Expenses!$E84:$G84)/Expenses!$K84,2)-ROUND(Expenses!$D84*SUM(Expenses!$E84:$F84)/Expenses!$K84,2))</f>
      </c>
      <c r="E84" s="12">
        <f>IF(OR(Expenses!$D84="",Expenses!$K84="",Expenses!$K84=0),0,ROUND(Expenses!$D84*SUM(Expenses!$E84:$H84)/Expenses!$K84,2)-ROUND(Expenses!$D84*SUM(Expenses!$E84:$G84)/Expenses!$K84,2))</f>
      </c>
      <c r="F84" s="12">
        <f>IF(OR(Expenses!$D84="",Expenses!$K84="",Expenses!$K84=0),0,ROUND(Expenses!$D84*SUM(Expenses!$E84:$I84)/Expenses!$K84,2)-ROUND(Expenses!$D84*SUM(Expenses!$E84:$H84)/Expenses!$K84,2))</f>
      </c>
      <c r="G84" s="12">
        <f>IF(OR(Expenses!$D84="",Expenses!$K84="",Expenses!$K84=0),0,ROUND(Expenses!$D84*SUM(Expenses!$E84:$J84)/Expenses!$K84,2)-ROUND(Expenses!$D84*SUM(Expenses!$E84:$I84)/Expenses!$K84,2))</f>
      </c>
      <c r="H84" s="12">
        <f>ROUND(SUM(B84:G84)-IF(Expenses!$D84="",0,Expenses!$D84),2)</f>
      </c>
    </row>
    <row r="85" spans="1:8" x14ac:dyDescent="0.25">
      <c r="A85">
        <f>IF(Expenses!$D85="","",Expenses!$B85)</f>
      </c>
      <c r="B85" s="12">
        <f>IF(OR(Expenses!$D85="",Expenses!$K85="",Expenses!$K85=0),0,ROUND(Expenses!$D85*SUM(Expenses!$E85:$E85)/Expenses!$K85,2))</f>
      </c>
      <c r="C85" s="12">
        <f>IF(OR(Expenses!$D85="",Expenses!$K85="",Expenses!$K85=0),0,ROUND(Expenses!$D85*SUM(Expenses!$E85:$F85)/Expenses!$K85,2)-ROUND(Expenses!$D85*SUM(Expenses!$E85:$E85)/Expenses!$K85,2))</f>
      </c>
      <c r="D85" s="12">
        <f>IF(OR(Expenses!$D85="",Expenses!$K85="",Expenses!$K85=0),0,ROUND(Expenses!$D85*SUM(Expenses!$E85:$G85)/Expenses!$K85,2)-ROUND(Expenses!$D85*SUM(Expenses!$E85:$F85)/Expenses!$K85,2))</f>
      </c>
      <c r="E85" s="12">
        <f>IF(OR(Expenses!$D85="",Expenses!$K85="",Expenses!$K85=0),0,ROUND(Expenses!$D85*SUM(Expenses!$E85:$H85)/Expenses!$K85,2)-ROUND(Expenses!$D85*SUM(Expenses!$E85:$G85)/Expenses!$K85,2))</f>
      </c>
      <c r="F85" s="12">
        <f>IF(OR(Expenses!$D85="",Expenses!$K85="",Expenses!$K85=0),0,ROUND(Expenses!$D85*SUM(Expenses!$E85:$I85)/Expenses!$K85,2)-ROUND(Expenses!$D85*SUM(Expenses!$E85:$H85)/Expenses!$K85,2))</f>
      </c>
      <c r="G85" s="12">
        <f>IF(OR(Expenses!$D85="",Expenses!$K85="",Expenses!$K85=0),0,ROUND(Expenses!$D85*SUM(Expenses!$E85:$J85)/Expenses!$K85,2)-ROUND(Expenses!$D85*SUM(Expenses!$E85:$I85)/Expenses!$K85,2))</f>
      </c>
      <c r="H85" s="12">
        <f>ROUND(SUM(B85:G85)-IF(Expenses!$D85="",0,Expenses!$D85),2)</f>
      </c>
    </row>
    <row r="86" spans="1:8" x14ac:dyDescent="0.25">
      <c r="A86">
        <f>IF(Expenses!$D86="","",Expenses!$B86)</f>
      </c>
      <c r="B86" s="12">
        <f>IF(OR(Expenses!$D86="",Expenses!$K86="",Expenses!$K86=0),0,ROUND(Expenses!$D86*SUM(Expenses!$E86:$E86)/Expenses!$K86,2))</f>
      </c>
      <c r="C86" s="12">
        <f>IF(OR(Expenses!$D86="",Expenses!$K86="",Expenses!$K86=0),0,ROUND(Expenses!$D86*SUM(Expenses!$E86:$F86)/Expenses!$K86,2)-ROUND(Expenses!$D86*SUM(Expenses!$E86:$E86)/Expenses!$K86,2))</f>
      </c>
      <c r="D86" s="12">
        <f>IF(OR(Expenses!$D86="",Expenses!$K86="",Expenses!$K86=0),0,ROUND(Expenses!$D86*SUM(Expenses!$E86:$G86)/Expenses!$K86,2)-ROUND(Expenses!$D86*SUM(Expenses!$E86:$F86)/Expenses!$K86,2))</f>
      </c>
      <c r="E86" s="12">
        <f>IF(OR(Expenses!$D86="",Expenses!$K86="",Expenses!$K86=0),0,ROUND(Expenses!$D86*SUM(Expenses!$E86:$H86)/Expenses!$K86,2)-ROUND(Expenses!$D86*SUM(Expenses!$E86:$G86)/Expenses!$K86,2))</f>
      </c>
      <c r="F86" s="12">
        <f>IF(OR(Expenses!$D86="",Expenses!$K86="",Expenses!$K86=0),0,ROUND(Expenses!$D86*SUM(Expenses!$E86:$I86)/Expenses!$K86,2)-ROUND(Expenses!$D86*SUM(Expenses!$E86:$H86)/Expenses!$K86,2))</f>
      </c>
      <c r="G86" s="12">
        <f>IF(OR(Expenses!$D86="",Expenses!$K86="",Expenses!$K86=0),0,ROUND(Expenses!$D86*SUM(Expenses!$E86:$J86)/Expenses!$K86,2)-ROUND(Expenses!$D86*SUM(Expenses!$E86:$I86)/Expenses!$K86,2))</f>
      </c>
      <c r="H86" s="12">
        <f>ROUND(SUM(B86:G86)-IF(Expenses!$D86="",0,Expenses!$D86),2)</f>
      </c>
    </row>
    <row r="87" spans="1:8" x14ac:dyDescent="0.25">
      <c r="A87">
        <f>IF(Expenses!$D87="","",Expenses!$B87)</f>
      </c>
      <c r="B87" s="12">
        <f>IF(OR(Expenses!$D87="",Expenses!$K87="",Expenses!$K87=0),0,ROUND(Expenses!$D87*SUM(Expenses!$E87:$E87)/Expenses!$K87,2))</f>
      </c>
      <c r="C87" s="12">
        <f>IF(OR(Expenses!$D87="",Expenses!$K87="",Expenses!$K87=0),0,ROUND(Expenses!$D87*SUM(Expenses!$E87:$F87)/Expenses!$K87,2)-ROUND(Expenses!$D87*SUM(Expenses!$E87:$E87)/Expenses!$K87,2))</f>
      </c>
      <c r="D87" s="12">
        <f>IF(OR(Expenses!$D87="",Expenses!$K87="",Expenses!$K87=0),0,ROUND(Expenses!$D87*SUM(Expenses!$E87:$G87)/Expenses!$K87,2)-ROUND(Expenses!$D87*SUM(Expenses!$E87:$F87)/Expenses!$K87,2))</f>
      </c>
      <c r="E87" s="12">
        <f>IF(OR(Expenses!$D87="",Expenses!$K87="",Expenses!$K87=0),0,ROUND(Expenses!$D87*SUM(Expenses!$E87:$H87)/Expenses!$K87,2)-ROUND(Expenses!$D87*SUM(Expenses!$E87:$G87)/Expenses!$K87,2))</f>
      </c>
      <c r="F87" s="12">
        <f>IF(OR(Expenses!$D87="",Expenses!$K87="",Expenses!$K87=0),0,ROUND(Expenses!$D87*SUM(Expenses!$E87:$I87)/Expenses!$K87,2)-ROUND(Expenses!$D87*SUM(Expenses!$E87:$H87)/Expenses!$K87,2))</f>
      </c>
      <c r="G87" s="12">
        <f>IF(OR(Expenses!$D87="",Expenses!$K87="",Expenses!$K87=0),0,ROUND(Expenses!$D87*SUM(Expenses!$E87:$J87)/Expenses!$K87,2)-ROUND(Expenses!$D87*SUM(Expenses!$E87:$I87)/Expenses!$K87,2))</f>
      </c>
      <c r="H87" s="12">
        <f>ROUND(SUM(B87:G87)-IF(Expenses!$D87="",0,Expenses!$D87),2)</f>
      </c>
    </row>
    <row r="88" spans="1:8" x14ac:dyDescent="0.25">
      <c r="A88">
        <f>IF(Expenses!$D88="","",Expenses!$B88)</f>
      </c>
      <c r="B88" s="12">
        <f>IF(OR(Expenses!$D88="",Expenses!$K88="",Expenses!$K88=0),0,ROUND(Expenses!$D88*SUM(Expenses!$E88:$E88)/Expenses!$K88,2))</f>
      </c>
      <c r="C88" s="12">
        <f>IF(OR(Expenses!$D88="",Expenses!$K88="",Expenses!$K88=0),0,ROUND(Expenses!$D88*SUM(Expenses!$E88:$F88)/Expenses!$K88,2)-ROUND(Expenses!$D88*SUM(Expenses!$E88:$E88)/Expenses!$K88,2))</f>
      </c>
      <c r="D88" s="12">
        <f>IF(OR(Expenses!$D88="",Expenses!$K88="",Expenses!$K88=0),0,ROUND(Expenses!$D88*SUM(Expenses!$E88:$G88)/Expenses!$K88,2)-ROUND(Expenses!$D88*SUM(Expenses!$E88:$F88)/Expenses!$K88,2))</f>
      </c>
      <c r="E88" s="12">
        <f>IF(OR(Expenses!$D88="",Expenses!$K88="",Expenses!$K88=0),0,ROUND(Expenses!$D88*SUM(Expenses!$E88:$H88)/Expenses!$K88,2)-ROUND(Expenses!$D88*SUM(Expenses!$E88:$G88)/Expenses!$K88,2))</f>
      </c>
      <c r="F88" s="12">
        <f>IF(OR(Expenses!$D88="",Expenses!$K88="",Expenses!$K88=0),0,ROUND(Expenses!$D88*SUM(Expenses!$E88:$I88)/Expenses!$K88,2)-ROUND(Expenses!$D88*SUM(Expenses!$E88:$H88)/Expenses!$K88,2))</f>
      </c>
      <c r="G88" s="12">
        <f>IF(OR(Expenses!$D88="",Expenses!$K88="",Expenses!$K88=0),0,ROUND(Expenses!$D88*SUM(Expenses!$E88:$J88)/Expenses!$K88,2)-ROUND(Expenses!$D88*SUM(Expenses!$E88:$I88)/Expenses!$K88,2))</f>
      </c>
      <c r="H88" s="12">
        <f>ROUND(SUM(B88:G88)-IF(Expenses!$D88="",0,Expenses!$D88),2)</f>
      </c>
    </row>
    <row r="89" spans="1:8" x14ac:dyDescent="0.25">
      <c r="A89">
        <f>IF(Expenses!$D89="","",Expenses!$B89)</f>
      </c>
      <c r="B89" s="12">
        <f>IF(OR(Expenses!$D89="",Expenses!$K89="",Expenses!$K89=0),0,ROUND(Expenses!$D89*SUM(Expenses!$E89:$E89)/Expenses!$K89,2))</f>
      </c>
      <c r="C89" s="12">
        <f>IF(OR(Expenses!$D89="",Expenses!$K89="",Expenses!$K89=0),0,ROUND(Expenses!$D89*SUM(Expenses!$E89:$F89)/Expenses!$K89,2)-ROUND(Expenses!$D89*SUM(Expenses!$E89:$E89)/Expenses!$K89,2))</f>
      </c>
      <c r="D89" s="12">
        <f>IF(OR(Expenses!$D89="",Expenses!$K89="",Expenses!$K89=0),0,ROUND(Expenses!$D89*SUM(Expenses!$E89:$G89)/Expenses!$K89,2)-ROUND(Expenses!$D89*SUM(Expenses!$E89:$F89)/Expenses!$K89,2))</f>
      </c>
      <c r="E89" s="12">
        <f>IF(OR(Expenses!$D89="",Expenses!$K89="",Expenses!$K89=0),0,ROUND(Expenses!$D89*SUM(Expenses!$E89:$H89)/Expenses!$K89,2)-ROUND(Expenses!$D89*SUM(Expenses!$E89:$G89)/Expenses!$K89,2))</f>
      </c>
      <c r="F89" s="12">
        <f>IF(OR(Expenses!$D89="",Expenses!$K89="",Expenses!$K89=0),0,ROUND(Expenses!$D89*SUM(Expenses!$E89:$I89)/Expenses!$K89,2)-ROUND(Expenses!$D89*SUM(Expenses!$E89:$H89)/Expenses!$K89,2))</f>
      </c>
      <c r="G89" s="12">
        <f>IF(OR(Expenses!$D89="",Expenses!$K89="",Expenses!$K89=0),0,ROUND(Expenses!$D89*SUM(Expenses!$E89:$J89)/Expenses!$K89,2)-ROUND(Expenses!$D89*SUM(Expenses!$E89:$I89)/Expenses!$K89,2))</f>
      </c>
      <c r="H89" s="12">
        <f>ROUND(SUM(B89:G89)-IF(Expenses!$D89="",0,Expenses!$D89),2)</f>
      </c>
    </row>
    <row r="90" spans="1:8" x14ac:dyDescent="0.25">
      <c r="A90">
        <f>IF(Expenses!$D90="","",Expenses!$B90)</f>
      </c>
      <c r="B90" s="12">
        <f>IF(OR(Expenses!$D90="",Expenses!$K90="",Expenses!$K90=0),0,ROUND(Expenses!$D90*SUM(Expenses!$E90:$E90)/Expenses!$K90,2))</f>
      </c>
      <c r="C90" s="12">
        <f>IF(OR(Expenses!$D90="",Expenses!$K90="",Expenses!$K90=0),0,ROUND(Expenses!$D90*SUM(Expenses!$E90:$F90)/Expenses!$K90,2)-ROUND(Expenses!$D90*SUM(Expenses!$E90:$E90)/Expenses!$K90,2))</f>
      </c>
      <c r="D90" s="12">
        <f>IF(OR(Expenses!$D90="",Expenses!$K90="",Expenses!$K90=0),0,ROUND(Expenses!$D90*SUM(Expenses!$E90:$G90)/Expenses!$K90,2)-ROUND(Expenses!$D90*SUM(Expenses!$E90:$F90)/Expenses!$K90,2))</f>
      </c>
      <c r="E90" s="12">
        <f>IF(OR(Expenses!$D90="",Expenses!$K90="",Expenses!$K90=0),0,ROUND(Expenses!$D90*SUM(Expenses!$E90:$H90)/Expenses!$K90,2)-ROUND(Expenses!$D90*SUM(Expenses!$E90:$G90)/Expenses!$K90,2))</f>
      </c>
      <c r="F90" s="12">
        <f>IF(OR(Expenses!$D90="",Expenses!$K90="",Expenses!$K90=0),0,ROUND(Expenses!$D90*SUM(Expenses!$E90:$I90)/Expenses!$K90,2)-ROUND(Expenses!$D90*SUM(Expenses!$E90:$H90)/Expenses!$K90,2))</f>
      </c>
      <c r="G90" s="12">
        <f>IF(OR(Expenses!$D90="",Expenses!$K90="",Expenses!$K90=0),0,ROUND(Expenses!$D90*SUM(Expenses!$E90:$J90)/Expenses!$K90,2)-ROUND(Expenses!$D90*SUM(Expenses!$E90:$I90)/Expenses!$K90,2))</f>
      </c>
      <c r="H90" s="12">
        <f>ROUND(SUM(B90:G90)-IF(Expenses!$D90="",0,Expenses!$D90),2)</f>
      </c>
    </row>
    <row r="91" spans="1:8" x14ac:dyDescent="0.25">
      <c r="A91">
        <f>IF(Expenses!$D91="","",Expenses!$B91)</f>
      </c>
      <c r="B91" s="12">
        <f>IF(OR(Expenses!$D91="",Expenses!$K91="",Expenses!$K91=0),0,ROUND(Expenses!$D91*SUM(Expenses!$E91:$E91)/Expenses!$K91,2))</f>
      </c>
      <c r="C91" s="12">
        <f>IF(OR(Expenses!$D91="",Expenses!$K91="",Expenses!$K91=0),0,ROUND(Expenses!$D91*SUM(Expenses!$E91:$F91)/Expenses!$K91,2)-ROUND(Expenses!$D91*SUM(Expenses!$E91:$E91)/Expenses!$K91,2))</f>
      </c>
      <c r="D91" s="12">
        <f>IF(OR(Expenses!$D91="",Expenses!$K91="",Expenses!$K91=0),0,ROUND(Expenses!$D91*SUM(Expenses!$E91:$G91)/Expenses!$K91,2)-ROUND(Expenses!$D91*SUM(Expenses!$E91:$F91)/Expenses!$K91,2))</f>
      </c>
      <c r="E91" s="12">
        <f>IF(OR(Expenses!$D91="",Expenses!$K91="",Expenses!$K91=0),0,ROUND(Expenses!$D91*SUM(Expenses!$E91:$H91)/Expenses!$K91,2)-ROUND(Expenses!$D91*SUM(Expenses!$E91:$G91)/Expenses!$K91,2))</f>
      </c>
      <c r="F91" s="12">
        <f>IF(OR(Expenses!$D91="",Expenses!$K91="",Expenses!$K91=0),0,ROUND(Expenses!$D91*SUM(Expenses!$E91:$I91)/Expenses!$K91,2)-ROUND(Expenses!$D91*SUM(Expenses!$E91:$H91)/Expenses!$K91,2))</f>
      </c>
      <c r="G91" s="12">
        <f>IF(OR(Expenses!$D91="",Expenses!$K91="",Expenses!$K91=0),0,ROUND(Expenses!$D91*SUM(Expenses!$E91:$J91)/Expenses!$K91,2)-ROUND(Expenses!$D91*SUM(Expenses!$E91:$I91)/Expenses!$K91,2))</f>
      </c>
      <c r="H91" s="12">
        <f>ROUND(SUM(B91:G91)-IF(Expenses!$D91="",0,Expenses!$D91),2)</f>
      </c>
    </row>
    <row r="92" spans="1:8" x14ac:dyDescent="0.25">
      <c r="A92">
        <f>IF(Expenses!$D92="","",Expenses!$B92)</f>
      </c>
      <c r="B92" s="12">
        <f>IF(OR(Expenses!$D92="",Expenses!$K92="",Expenses!$K92=0),0,ROUND(Expenses!$D92*SUM(Expenses!$E92:$E92)/Expenses!$K92,2))</f>
      </c>
      <c r="C92" s="12">
        <f>IF(OR(Expenses!$D92="",Expenses!$K92="",Expenses!$K92=0),0,ROUND(Expenses!$D92*SUM(Expenses!$E92:$F92)/Expenses!$K92,2)-ROUND(Expenses!$D92*SUM(Expenses!$E92:$E92)/Expenses!$K92,2))</f>
      </c>
      <c r="D92" s="12">
        <f>IF(OR(Expenses!$D92="",Expenses!$K92="",Expenses!$K92=0),0,ROUND(Expenses!$D92*SUM(Expenses!$E92:$G92)/Expenses!$K92,2)-ROUND(Expenses!$D92*SUM(Expenses!$E92:$F92)/Expenses!$K92,2))</f>
      </c>
      <c r="E92" s="12">
        <f>IF(OR(Expenses!$D92="",Expenses!$K92="",Expenses!$K92=0),0,ROUND(Expenses!$D92*SUM(Expenses!$E92:$H92)/Expenses!$K92,2)-ROUND(Expenses!$D92*SUM(Expenses!$E92:$G92)/Expenses!$K92,2))</f>
      </c>
      <c r="F92" s="12">
        <f>IF(OR(Expenses!$D92="",Expenses!$K92="",Expenses!$K92=0),0,ROUND(Expenses!$D92*SUM(Expenses!$E92:$I92)/Expenses!$K92,2)-ROUND(Expenses!$D92*SUM(Expenses!$E92:$H92)/Expenses!$K92,2))</f>
      </c>
      <c r="G92" s="12">
        <f>IF(OR(Expenses!$D92="",Expenses!$K92="",Expenses!$K92=0),0,ROUND(Expenses!$D92*SUM(Expenses!$E92:$J92)/Expenses!$K92,2)-ROUND(Expenses!$D92*SUM(Expenses!$E92:$I92)/Expenses!$K92,2))</f>
      </c>
      <c r="H92" s="12">
        <f>ROUND(SUM(B92:G92)-IF(Expenses!$D92="",0,Expenses!$D92),2)</f>
      </c>
    </row>
    <row r="93" spans="1:8" x14ac:dyDescent="0.25">
      <c r="A93">
        <f>IF(Expenses!$D93="","",Expenses!$B93)</f>
      </c>
      <c r="B93" s="12">
        <f>IF(OR(Expenses!$D93="",Expenses!$K93="",Expenses!$K93=0),0,ROUND(Expenses!$D93*SUM(Expenses!$E93:$E93)/Expenses!$K93,2))</f>
      </c>
      <c r="C93" s="12">
        <f>IF(OR(Expenses!$D93="",Expenses!$K93="",Expenses!$K93=0),0,ROUND(Expenses!$D93*SUM(Expenses!$E93:$F93)/Expenses!$K93,2)-ROUND(Expenses!$D93*SUM(Expenses!$E93:$E93)/Expenses!$K93,2))</f>
      </c>
      <c r="D93" s="12">
        <f>IF(OR(Expenses!$D93="",Expenses!$K93="",Expenses!$K93=0),0,ROUND(Expenses!$D93*SUM(Expenses!$E93:$G93)/Expenses!$K93,2)-ROUND(Expenses!$D93*SUM(Expenses!$E93:$F93)/Expenses!$K93,2))</f>
      </c>
      <c r="E93" s="12">
        <f>IF(OR(Expenses!$D93="",Expenses!$K93="",Expenses!$K93=0),0,ROUND(Expenses!$D93*SUM(Expenses!$E93:$H93)/Expenses!$K93,2)-ROUND(Expenses!$D93*SUM(Expenses!$E93:$G93)/Expenses!$K93,2))</f>
      </c>
      <c r="F93" s="12">
        <f>IF(OR(Expenses!$D93="",Expenses!$K93="",Expenses!$K93=0),0,ROUND(Expenses!$D93*SUM(Expenses!$E93:$I93)/Expenses!$K93,2)-ROUND(Expenses!$D93*SUM(Expenses!$E93:$H93)/Expenses!$K93,2))</f>
      </c>
      <c r="G93" s="12">
        <f>IF(OR(Expenses!$D93="",Expenses!$K93="",Expenses!$K93=0),0,ROUND(Expenses!$D93*SUM(Expenses!$E93:$J93)/Expenses!$K93,2)-ROUND(Expenses!$D93*SUM(Expenses!$E93:$I93)/Expenses!$K93,2))</f>
      </c>
      <c r="H93" s="12">
        <f>ROUND(SUM(B93:G93)-IF(Expenses!$D93="",0,Expenses!$D93),2)</f>
      </c>
    </row>
    <row r="94" spans="1:8" x14ac:dyDescent="0.25">
      <c r="A94">
        <f>IF(Expenses!$D94="","",Expenses!$B94)</f>
      </c>
      <c r="B94" s="12">
        <f>IF(OR(Expenses!$D94="",Expenses!$K94="",Expenses!$K94=0),0,ROUND(Expenses!$D94*SUM(Expenses!$E94:$E94)/Expenses!$K94,2))</f>
      </c>
      <c r="C94" s="12">
        <f>IF(OR(Expenses!$D94="",Expenses!$K94="",Expenses!$K94=0),0,ROUND(Expenses!$D94*SUM(Expenses!$E94:$F94)/Expenses!$K94,2)-ROUND(Expenses!$D94*SUM(Expenses!$E94:$E94)/Expenses!$K94,2))</f>
      </c>
      <c r="D94" s="12">
        <f>IF(OR(Expenses!$D94="",Expenses!$K94="",Expenses!$K94=0),0,ROUND(Expenses!$D94*SUM(Expenses!$E94:$G94)/Expenses!$K94,2)-ROUND(Expenses!$D94*SUM(Expenses!$E94:$F94)/Expenses!$K94,2))</f>
      </c>
      <c r="E94" s="12">
        <f>IF(OR(Expenses!$D94="",Expenses!$K94="",Expenses!$K94=0),0,ROUND(Expenses!$D94*SUM(Expenses!$E94:$H94)/Expenses!$K94,2)-ROUND(Expenses!$D94*SUM(Expenses!$E94:$G94)/Expenses!$K94,2))</f>
      </c>
      <c r="F94" s="12">
        <f>IF(OR(Expenses!$D94="",Expenses!$K94="",Expenses!$K94=0),0,ROUND(Expenses!$D94*SUM(Expenses!$E94:$I94)/Expenses!$K94,2)-ROUND(Expenses!$D94*SUM(Expenses!$E94:$H94)/Expenses!$K94,2))</f>
      </c>
      <c r="G94" s="12">
        <f>IF(OR(Expenses!$D94="",Expenses!$K94="",Expenses!$K94=0),0,ROUND(Expenses!$D94*SUM(Expenses!$E94:$J94)/Expenses!$K94,2)-ROUND(Expenses!$D94*SUM(Expenses!$E94:$I94)/Expenses!$K94,2))</f>
      </c>
      <c r="H94" s="12">
        <f>ROUND(SUM(B94:G94)-IF(Expenses!$D94="",0,Expenses!$D94),2)</f>
      </c>
    </row>
    <row r="95" spans="1:8" x14ac:dyDescent="0.25">
      <c r="A95">
        <f>IF(Expenses!$D95="","",Expenses!$B95)</f>
      </c>
      <c r="B95" s="12">
        <f>IF(OR(Expenses!$D95="",Expenses!$K95="",Expenses!$K95=0),0,ROUND(Expenses!$D95*SUM(Expenses!$E95:$E95)/Expenses!$K95,2))</f>
      </c>
      <c r="C95" s="12">
        <f>IF(OR(Expenses!$D95="",Expenses!$K95="",Expenses!$K95=0),0,ROUND(Expenses!$D95*SUM(Expenses!$E95:$F95)/Expenses!$K95,2)-ROUND(Expenses!$D95*SUM(Expenses!$E95:$E95)/Expenses!$K95,2))</f>
      </c>
      <c r="D95" s="12">
        <f>IF(OR(Expenses!$D95="",Expenses!$K95="",Expenses!$K95=0),0,ROUND(Expenses!$D95*SUM(Expenses!$E95:$G95)/Expenses!$K95,2)-ROUND(Expenses!$D95*SUM(Expenses!$E95:$F95)/Expenses!$K95,2))</f>
      </c>
      <c r="E95" s="12">
        <f>IF(OR(Expenses!$D95="",Expenses!$K95="",Expenses!$K95=0),0,ROUND(Expenses!$D95*SUM(Expenses!$E95:$H95)/Expenses!$K95,2)-ROUND(Expenses!$D95*SUM(Expenses!$E95:$G95)/Expenses!$K95,2))</f>
      </c>
      <c r="F95" s="12">
        <f>IF(OR(Expenses!$D95="",Expenses!$K95="",Expenses!$K95=0),0,ROUND(Expenses!$D95*SUM(Expenses!$E95:$I95)/Expenses!$K95,2)-ROUND(Expenses!$D95*SUM(Expenses!$E95:$H95)/Expenses!$K95,2))</f>
      </c>
      <c r="G95" s="12">
        <f>IF(OR(Expenses!$D95="",Expenses!$K95="",Expenses!$K95=0),0,ROUND(Expenses!$D95*SUM(Expenses!$E95:$J95)/Expenses!$K95,2)-ROUND(Expenses!$D95*SUM(Expenses!$E95:$I95)/Expenses!$K95,2))</f>
      </c>
      <c r="H95" s="12">
        <f>ROUND(SUM(B95:G95)-IF(Expenses!$D95="",0,Expenses!$D95),2)</f>
      </c>
    </row>
    <row r="96" spans="1:8" x14ac:dyDescent="0.25">
      <c r="A96">
        <f>IF(Expenses!$D96="","",Expenses!$B96)</f>
      </c>
      <c r="B96" s="12">
        <f>IF(OR(Expenses!$D96="",Expenses!$K96="",Expenses!$K96=0),0,ROUND(Expenses!$D96*SUM(Expenses!$E96:$E96)/Expenses!$K96,2))</f>
      </c>
      <c r="C96" s="12">
        <f>IF(OR(Expenses!$D96="",Expenses!$K96="",Expenses!$K96=0),0,ROUND(Expenses!$D96*SUM(Expenses!$E96:$F96)/Expenses!$K96,2)-ROUND(Expenses!$D96*SUM(Expenses!$E96:$E96)/Expenses!$K96,2))</f>
      </c>
      <c r="D96" s="12">
        <f>IF(OR(Expenses!$D96="",Expenses!$K96="",Expenses!$K96=0),0,ROUND(Expenses!$D96*SUM(Expenses!$E96:$G96)/Expenses!$K96,2)-ROUND(Expenses!$D96*SUM(Expenses!$E96:$F96)/Expenses!$K96,2))</f>
      </c>
      <c r="E96" s="12">
        <f>IF(OR(Expenses!$D96="",Expenses!$K96="",Expenses!$K96=0),0,ROUND(Expenses!$D96*SUM(Expenses!$E96:$H96)/Expenses!$K96,2)-ROUND(Expenses!$D96*SUM(Expenses!$E96:$G96)/Expenses!$K96,2))</f>
      </c>
      <c r="F96" s="12">
        <f>IF(OR(Expenses!$D96="",Expenses!$K96="",Expenses!$K96=0),0,ROUND(Expenses!$D96*SUM(Expenses!$E96:$I96)/Expenses!$K96,2)-ROUND(Expenses!$D96*SUM(Expenses!$E96:$H96)/Expenses!$K96,2))</f>
      </c>
      <c r="G96" s="12">
        <f>IF(OR(Expenses!$D96="",Expenses!$K96="",Expenses!$K96=0),0,ROUND(Expenses!$D96*SUM(Expenses!$E96:$J96)/Expenses!$K96,2)-ROUND(Expenses!$D96*SUM(Expenses!$E96:$I96)/Expenses!$K96,2))</f>
      </c>
      <c r="H96" s="12">
        <f>ROUND(SUM(B96:G96)-IF(Expenses!$D96="",0,Expenses!$D96),2)</f>
      </c>
    </row>
    <row r="97" spans="1:8" x14ac:dyDescent="0.25">
      <c r="A97">
        <f>IF(Expenses!$D97="","",Expenses!$B97)</f>
      </c>
      <c r="B97" s="12">
        <f>IF(OR(Expenses!$D97="",Expenses!$K97="",Expenses!$K97=0),0,ROUND(Expenses!$D97*SUM(Expenses!$E97:$E97)/Expenses!$K97,2))</f>
      </c>
      <c r="C97" s="12">
        <f>IF(OR(Expenses!$D97="",Expenses!$K97="",Expenses!$K97=0),0,ROUND(Expenses!$D97*SUM(Expenses!$E97:$F97)/Expenses!$K97,2)-ROUND(Expenses!$D97*SUM(Expenses!$E97:$E97)/Expenses!$K97,2))</f>
      </c>
      <c r="D97" s="12">
        <f>IF(OR(Expenses!$D97="",Expenses!$K97="",Expenses!$K97=0),0,ROUND(Expenses!$D97*SUM(Expenses!$E97:$G97)/Expenses!$K97,2)-ROUND(Expenses!$D97*SUM(Expenses!$E97:$F97)/Expenses!$K97,2))</f>
      </c>
      <c r="E97" s="12">
        <f>IF(OR(Expenses!$D97="",Expenses!$K97="",Expenses!$K97=0),0,ROUND(Expenses!$D97*SUM(Expenses!$E97:$H97)/Expenses!$K97,2)-ROUND(Expenses!$D97*SUM(Expenses!$E97:$G97)/Expenses!$K97,2))</f>
      </c>
      <c r="F97" s="12">
        <f>IF(OR(Expenses!$D97="",Expenses!$K97="",Expenses!$K97=0),0,ROUND(Expenses!$D97*SUM(Expenses!$E97:$I97)/Expenses!$K97,2)-ROUND(Expenses!$D97*SUM(Expenses!$E97:$H97)/Expenses!$K97,2))</f>
      </c>
      <c r="G97" s="12">
        <f>IF(OR(Expenses!$D97="",Expenses!$K97="",Expenses!$K97=0),0,ROUND(Expenses!$D97*SUM(Expenses!$E97:$J97)/Expenses!$K97,2)-ROUND(Expenses!$D97*SUM(Expenses!$E97:$I97)/Expenses!$K97,2))</f>
      </c>
      <c r="H97" s="12">
        <f>ROUND(SUM(B97:G97)-IF(Expenses!$D97="",0,Expenses!$D97),2)</f>
      </c>
    </row>
    <row r="98" spans="1:8" x14ac:dyDescent="0.25">
      <c r="A98">
        <f>IF(Expenses!$D98="","",Expenses!$B98)</f>
      </c>
      <c r="B98" s="12">
        <f>IF(OR(Expenses!$D98="",Expenses!$K98="",Expenses!$K98=0),0,ROUND(Expenses!$D98*SUM(Expenses!$E98:$E98)/Expenses!$K98,2))</f>
      </c>
      <c r="C98" s="12">
        <f>IF(OR(Expenses!$D98="",Expenses!$K98="",Expenses!$K98=0),0,ROUND(Expenses!$D98*SUM(Expenses!$E98:$F98)/Expenses!$K98,2)-ROUND(Expenses!$D98*SUM(Expenses!$E98:$E98)/Expenses!$K98,2))</f>
      </c>
      <c r="D98" s="12">
        <f>IF(OR(Expenses!$D98="",Expenses!$K98="",Expenses!$K98=0),0,ROUND(Expenses!$D98*SUM(Expenses!$E98:$G98)/Expenses!$K98,2)-ROUND(Expenses!$D98*SUM(Expenses!$E98:$F98)/Expenses!$K98,2))</f>
      </c>
      <c r="E98" s="12">
        <f>IF(OR(Expenses!$D98="",Expenses!$K98="",Expenses!$K98=0),0,ROUND(Expenses!$D98*SUM(Expenses!$E98:$H98)/Expenses!$K98,2)-ROUND(Expenses!$D98*SUM(Expenses!$E98:$G98)/Expenses!$K98,2))</f>
      </c>
      <c r="F98" s="12">
        <f>IF(OR(Expenses!$D98="",Expenses!$K98="",Expenses!$K98=0),0,ROUND(Expenses!$D98*SUM(Expenses!$E98:$I98)/Expenses!$K98,2)-ROUND(Expenses!$D98*SUM(Expenses!$E98:$H98)/Expenses!$K98,2))</f>
      </c>
      <c r="G98" s="12">
        <f>IF(OR(Expenses!$D98="",Expenses!$K98="",Expenses!$K98=0),0,ROUND(Expenses!$D98*SUM(Expenses!$E98:$J98)/Expenses!$K98,2)-ROUND(Expenses!$D98*SUM(Expenses!$E98:$I98)/Expenses!$K98,2))</f>
      </c>
      <c r="H98" s="12">
        <f>ROUND(SUM(B98:G98)-IF(Expenses!$D98="",0,Expenses!$D98),2)</f>
      </c>
    </row>
    <row r="99" spans="1:8" x14ac:dyDescent="0.25">
      <c r="A99">
        <f>IF(Expenses!$D99="","",Expenses!$B99)</f>
      </c>
      <c r="B99" s="12">
        <f>IF(OR(Expenses!$D99="",Expenses!$K99="",Expenses!$K99=0),0,ROUND(Expenses!$D99*SUM(Expenses!$E99:$E99)/Expenses!$K99,2))</f>
      </c>
      <c r="C99" s="12">
        <f>IF(OR(Expenses!$D99="",Expenses!$K99="",Expenses!$K99=0),0,ROUND(Expenses!$D99*SUM(Expenses!$E99:$F99)/Expenses!$K99,2)-ROUND(Expenses!$D99*SUM(Expenses!$E99:$E99)/Expenses!$K99,2))</f>
      </c>
      <c r="D99" s="12">
        <f>IF(OR(Expenses!$D99="",Expenses!$K99="",Expenses!$K99=0),0,ROUND(Expenses!$D99*SUM(Expenses!$E99:$G99)/Expenses!$K99,2)-ROUND(Expenses!$D99*SUM(Expenses!$E99:$F99)/Expenses!$K99,2))</f>
      </c>
      <c r="E99" s="12">
        <f>IF(OR(Expenses!$D99="",Expenses!$K99="",Expenses!$K99=0),0,ROUND(Expenses!$D99*SUM(Expenses!$E99:$H99)/Expenses!$K99,2)-ROUND(Expenses!$D99*SUM(Expenses!$E99:$G99)/Expenses!$K99,2))</f>
      </c>
      <c r="F99" s="12">
        <f>IF(OR(Expenses!$D99="",Expenses!$K99="",Expenses!$K99=0),0,ROUND(Expenses!$D99*SUM(Expenses!$E99:$I99)/Expenses!$K99,2)-ROUND(Expenses!$D99*SUM(Expenses!$E99:$H99)/Expenses!$K99,2))</f>
      </c>
      <c r="G99" s="12">
        <f>IF(OR(Expenses!$D99="",Expenses!$K99="",Expenses!$K99=0),0,ROUND(Expenses!$D99*SUM(Expenses!$E99:$J99)/Expenses!$K99,2)-ROUND(Expenses!$D99*SUM(Expenses!$E99:$I99)/Expenses!$K99,2))</f>
      </c>
      <c r="H99" s="12">
        <f>ROUND(SUM(B99:G99)-IF(Expenses!$D99="",0,Expenses!$D99),2)</f>
      </c>
    </row>
    <row r="100" spans="1:8" x14ac:dyDescent="0.25">
      <c r="A100">
        <f>IF(Expenses!$D100="","",Expenses!$B100)</f>
      </c>
      <c r="B100" s="12">
        <f>IF(OR(Expenses!$D100="",Expenses!$K100="",Expenses!$K100=0),0,ROUND(Expenses!$D100*SUM(Expenses!$E100:$E100)/Expenses!$K100,2))</f>
      </c>
      <c r="C100" s="12">
        <f>IF(OR(Expenses!$D100="",Expenses!$K100="",Expenses!$K100=0),0,ROUND(Expenses!$D100*SUM(Expenses!$E100:$F100)/Expenses!$K100,2)-ROUND(Expenses!$D100*SUM(Expenses!$E100:$E100)/Expenses!$K100,2))</f>
      </c>
      <c r="D100" s="12">
        <f>IF(OR(Expenses!$D100="",Expenses!$K100="",Expenses!$K100=0),0,ROUND(Expenses!$D100*SUM(Expenses!$E100:$G100)/Expenses!$K100,2)-ROUND(Expenses!$D100*SUM(Expenses!$E100:$F100)/Expenses!$K100,2))</f>
      </c>
      <c r="E100" s="12">
        <f>IF(OR(Expenses!$D100="",Expenses!$K100="",Expenses!$K100=0),0,ROUND(Expenses!$D100*SUM(Expenses!$E100:$H100)/Expenses!$K100,2)-ROUND(Expenses!$D100*SUM(Expenses!$E100:$G100)/Expenses!$K100,2))</f>
      </c>
      <c r="F100" s="12">
        <f>IF(OR(Expenses!$D100="",Expenses!$K100="",Expenses!$K100=0),0,ROUND(Expenses!$D100*SUM(Expenses!$E100:$I100)/Expenses!$K100,2)-ROUND(Expenses!$D100*SUM(Expenses!$E100:$H100)/Expenses!$K100,2))</f>
      </c>
      <c r="G100" s="12">
        <f>IF(OR(Expenses!$D100="",Expenses!$K100="",Expenses!$K100=0),0,ROUND(Expenses!$D100*SUM(Expenses!$E100:$J100)/Expenses!$K100,2)-ROUND(Expenses!$D100*SUM(Expenses!$E100:$I100)/Expenses!$K100,2))</f>
      </c>
      <c r="H100" s="12">
        <f>ROUND(SUM(B100:G100)-IF(Expenses!$D100="",0,Expenses!$D100),2)</f>
      </c>
    </row>
    <row r="101" spans="1:8" x14ac:dyDescent="0.25">
      <c r="A101">
        <f>IF(Expenses!$D101="","",Expenses!$B101)</f>
      </c>
      <c r="B101" s="12">
        <f>IF(OR(Expenses!$D101="",Expenses!$K101="",Expenses!$K101=0),0,ROUND(Expenses!$D101*SUM(Expenses!$E101:$E101)/Expenses!$K101,2))</f>
      </c>
      <c r="C101" s="12">
        <f>IF(OR(Expenses!$D101="",Expenses!$K101="",Expenses!$K101=0),0,ROUND(Expenses!$D101*SUM(Expenses!$E101:$F101)/Expenses!$K101,2)-ROUND(Expenses!$D101*SUM(Expenses!$E101:$E101)/Expenses!$K101,2))</f>
      </c>
      <c r="D101" s="12">
        <f>IF(OR(Expenses!$D101="",Expenses!$K101="",Expenses!$K101=0),0,ROUND(Expenses!$D101*SUM(Expenses!$E101:$G101)/Expenses!$K101,2)-ROUND(Expenses!$D101*SUM(Expenses!$E101:$F101)/Expenses!$K101,2))</f>
      </c>
      <c r="E101" s="12">
        <f>IF(OR(Expenses!$D101="",Expenses!$K101="",Expenses!$K101=0),0,ROUND(Expenses!$D101*SUM(Expenses!$E101:$H101)/Expenses!$K101,2)-ROUND(Expenses!$D101*SUM(Expenses!$E101:$G101)/Expenses!$K101,2))</f>
      </c>
      <c r="F101" s="12">
        <f>IF(OR(Expenses!$D101="",Expenses!$K101="",Expenses!$K101=0),0,ROUND(Expenses!$D101*SUM(Expenses!$E101:$I101)/Expenses!$K101,2)-ROUND(Expenses!$D101*SUM(Expenses!$E101:$H101)/Expenses!$K101,2))</f>
      </c>
      <c r="G101" s="12">
        <f>IF(OR(Expenses!$D101="",Expenses!$K101="",Expenses!$K101=0),0,ROUND(Expenses!$D101*SUM(Expenses!$E101:$J101)/Expenses!$K101,2)-ROUND(Expenses!$D101*SUM(Expenses!$E101:$I101)/Expenses!$K101,2))</f>
      </c>
      <c r="H101" s="12">
        <f>ROUND(SUM(B101:G101)-IF(Expenses!$D101="",0,Expenses!$D101),2)</f>
      </c>
    </row>
    <row r="102" spans="1:8" x14ac:dyDescent="0.25">
      <c r="A102">
        <f>IF(Expenses!$D102="","",Expenses!$B102)</f>
      </c>
      <c r="B102" s="12">
        <f>IF(OR(Expenses!$D102="",Expenses!$K102="",Expenses!$K102=0),0,ROUND(Expenses!$D102*SUM(Expenses!$E102:$E102)/Expenses!$K102,2))</f>
      </c>
      <c r="C102" s="12">
        <f>IF(OR(Expenses!$D102="",Expenses!$K102="",Expenses!$K102=0),0,ROUND(Expenses!$D102*SUM(Expenses!$E102:$F102)/Expenses!$K102,2)-ROUND(Expenses!$D102*SUM(Expenses!$E102:$E102)/Expenses!$K102,2))</f>
      </c>
      <c r="D102" s="12">
        <f>IF(OR(Expenses!$D102="",Expenses!$K102="",Expenses!$K102=0),0,ROUND(Expenses!$D102*SUM(Expenses!$E102:$G102)/Expenses!$K102,2)-ROUND(Expenses!$D102*SUM(Expenses!$E102:$F102)/Expenses!$K102,2))</f>
      </c>
      <c r="E102" s="12">
        <f>IF(OR(Expenses!$D102="",Expenses!$K102="",Expenses!$K102=0),0,ROUND(Expenses!$D102*SUM(Expenses!$E102:$H102)/Expenses!$K102,2)-ROUND(Expenses!$D102*SUM(Expenses!$E102:$G102)/Expenses!$K102,2))</f>
      </c>
      <c r="F102" s="12">
        <f>IF(OR(Expenses!$D102="",Expenses!$K102="",Expenses!$K102=0),0,ROUND(Expenses!$D102*SUM(Expenses!$E102:$I102)/Expenses!$K102,2)-ROUND(Expenses!$D102*SUM(Expenses!$E102:$H102)/Expenses!$K102,2))</f>
      </c>
      <c r="G102" s="12">
        <f>IF(OR(Expenses!$D102="",Expenses!$K102="",Expenses!$K102=0),0,ROUND(Expenses!$D102*SUM(Expenses!$E102:$J102)/Expenses!$K102,2)-ROUND(Expenses!$D102*SUM(Expenses!$E102:$I102)/Expenses!$K102,2))</f>
      </c>
      <c r="H102" s="12">
        <f>ROUND(SUM(B102:G102)-IF(Expenses!$D102="",0,Expenses!$D102),2)</f>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FormatPr defaultRowHeight="15" outlineLevelRow="0" outlineLevelCol="0" x14ac:dyDescent="55"/>
  <cols>
    <col min="1" max="1" width="18" customWidth="1"/>
    <col min="2" max="4" width="14" customWidth="1"/>
    <col min="6" max="6" width="30" customWidth="1"/>
    <col min="7" max="7" width="14" customWidth="1"/>
  </cols>
  <sheetData>
    <row r="1" spans="1:6" s="9" customFormat="1" x14ac:dyDescent="0.25">
      <c r="A1" s="10" t="s">
        <v>66</v>
      </c>
      <c r="B1" s="10" t="s">
        <v>67</v>
      </c>
      <c r="C1" s="10" t="s">
        <v>68</v>
      </c>
      <c r="D1" s="10" t="s">
        <v>69</v>
      </c>
      <c r="F1" s="13" t="s">
        <v>70</v>
      </c>
    </row>
    <row r="2" spans="1:7" x14ac:dyDescent="0.25">
      <c r="A2">
        <f>Expenses!E2</f>
      </c>
      <c r="B2" s="12">
        <f>ROUND(SUMIF(Expenses!$C$3:$C$102,$A2,Expenses!$D$3:$D$102),2)</f>
      </c>
      <c r="C2" s="12">
        <f>ROUND(SUM('Owed detail'!B$3:B$102),2)</f>
      </c>
      <c r="D2" s="12">
        <f>ROUND(B2-C2,2)</f>
      </c>
      <c r="F2" s="14" t="s">
        <v>71</v>
      </c>
      <c r="G2" s="12">
        <f>ROUND(SUM(Expenses!$D$3:$D$102),2)</f>
      </c>
    </row>
    <row r="3" spans="1:7" x14ac:dyDescent="0.25">
      <c r="A3">
        <f>Expenses!F2</f>
      </c>
      <c r="B3" s="12">
        <f>ROUND(SUMIF(Expenses!$C$3:$C$102,$A3,Expenses!$D$3:$D$102),2)</f>
      </c>
      <c r="C3" s="12">
        <f>ROUND(SUM('Owed detail'!C$3:C$102),2)</f>
      </c>
      <c r="D3" s="12">
        <f>ROUND(B3-C3,2)</f>
      </c>
      <c r="F3" s="14" t="s">
        <v>72</v>
      </c>
      <c r="G3" s="12">
        <f>ROUND(SUM('Owed detail'!$B$3:$G$102),2)</f>
      </c>
    </row>
    <row r="4" spans="1:7" x14ac:dyDescent="0.25">
      <c r="A4">
        <f>Expenses!G2</f>
      </c>
      <c r="B4" s="12">
        <f>ROUND(SUMIF(Expenses!$C$3:$C$102,$A4,Expenses!$D$3:$D$102),2)</f>
      </c>
      <c r="C4" s="12">
        <f>ROUND(SUM('Owed detail'!D$3:D$102),2)</f>
      </c>
      <c r="D4" s="12">
        <f>ROUND(B4-C4,2)</f>
      </c>
      <c r="F4" s="13" t="s">
        <v>73</v>
      </c>
      <c r="G4" s="12">
        <f>ROUND(G2-G3,2)</f>
      </c>
    </row>
    <row r="5" spans="1:7" x14ac:dyDescent="0.25">
      <c r="A5">
        <f>Expenses!H2</f>
      </c>
      <c r="B5" s="12">
        <f>ROUND(SUMIF(Expenses!$C$3:$C$102,$A5,Expenses!$D$3:$D$102),2)</f>
      </c>
      <c r="C5" s="12">
        <f>ROUND(SUM('Owed detail'!E$3:E$102),2)</f>
      </c>
      <c r="D5" s="12">
        <f>ROUND(B5-C5,2)</f>
      </c>
      <c r="F5" s="13" t="s">
        <v>74</v>
      </c>
      <c r="G5" s="12">
        <f>ROUND(SUM($D$2:$D$7),2)</f>
      </c>
    </row>
    <row r="6" spans="1:4" x14ac:dyDescent="0.25">
      <c r="A6">
        <f>Expenses!I2</f>
      </c>
      <c r="B6" s="12">
        <f>ROUND(SUMIF(Expenses!$C$3:$C$102,$A6,Expenses!$D$3:$D$102),2)</f>
      </c>
      <c r="C6" s="12">
        <f>ROUND(SUM('Owed detail'!F$3:F$102),2)</f>
      </c>
      <c r="D6" s="12">
        <f>ROUND(B6-C6,2)</f>
      </c>
    </row>
    <row r="7" spans="1:4" x14ac:dyDescent="0.25">
      <c r="A7">
        <f>Expenses!J2</f>
      </c>
      <c r="B7" s="12">
        <f>ROUND(SUMIF(Expenses!$C$3:$C$102,$A7,Expenses!$D$3:$D$102),2)</f>
      </c>
      <c r="C7" s="12">
        <f>ROUND(SUM('Owed detail'!G$3:G$102),2)</f>
      </c>
      <c r="D7" s="12">
        <f>ROUND(B7-C7,2)</f>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FormatPr defaultRowHeight="15" outlineLevelRow="0" outlineLevelCol="0" x14ac:dyDescent="55"/>
  <cols>
    <col min="1" max="1" width="26" customWidth="1"/>
    <col min="2" max="7" width="12" customWidth="1"/>
    <col min="9" max="13" width="12" customWidth="1"/>
  </cols>
  <sheetData>
    <row r="1" spans="1:1" x14ac:dyDescent="0.25">
      <c r="A1" s="15" t="s">
        <v>75</v>
      </c>
    </row>
    <row r="2" spans="1:7" x14ac:dyDescent="0.25">
      <c r="A2" s="16" t="s">
        <v>76</v>
      </c>
      <c r="B2" s="16"/>
      <c r="C2" s="16"/>
      <c r="D2" s="16"/>
      <c r="E2" s="16"/>
      <c r="F2" s="16"/>
      <c r="G2" s="16"/>
    </row>
    <row r="4" spans="1:4" s="9" customFormat="1" x14ac:dyDescent="0.25">
      <c r="A4" s="10" t="s">
        <v>77</v>
      </c>
      <c r="B4" s="10" t="s">
        <v>78</v>
      </c>
      <c r="C4" s="10" t="s">
        <v>79</v>
      </c>
      <c r="D4" s="10" t="s">
        <v>42</v>
      </c>
    </row>
    <row r="5" spans="1:4" x14ac:dyDescent="0.25">
      <c r="A5">
        <v>1</v>
      </c>
      <c r="B5">
        <f>IF($K13&lt;=0,"",INDEX(Balances!$A$2:$A$7,$L13))</f>
      </c>
      <c r="C5">
        <f>IF($K13&lt;=0,"",INDEX(Balances!$A$2:$A$7,$M13))</f>
      </c>
      <c r="D5" s="12">
        <f>IF($K13&lt;=0,"",$K13)</f>
      </c>
    </row>
    <row r="6" spans="1:4" x14ac:dyDescent="0.25">
      <c r="A6">
        <v>2</v>
      </c>
      <c r="B6">
        <f>IF($K14&lt;=0,"",INDEX(Balances!$A$2:$A$7,$L14))</f>
      </c>
      <c r="C6">
        <f>IF($K14&lt;=0,"",INDEX(Balances!$A$2:$A$7,$M14))</f>
      </c>
      <c r="D6" s="12">
        <f>IF($K14&lt;=0,"",$K14)</f>
      </c>
    </row>
    <row r="7" spans="1:4" x14ac:dyDescent="0.25">
      <c r="A7">
        <v>3</v>
      </c>
      <c r="B7">
        <f>IF($K15&lt;=0,"",INDEX(Balances!$A$2:$A$7,$L15))</f>
      </c>
      <c r="C7">
        <f>IF($K15&lt;=0,"",INDEX(Balances!$A$2:$A$7,$M15))</f>
      </c>
      <c r="D7" s="12">
        <f>IF($K15&lt;=0,"",$K15)</f>
      </c>
    </row>
    <row r="8" spans="1:4" x14ac:dyDescent="0.25">
      <c r="A8">
        <v>4</v>
      </c>
      <c r="B8">
        <f>IF($K16&lt;=0,"",INDEX(Balances!$A$2:$A$7,$L16))</f>
      </c>
      <c r="C8">
        <f>IF($K16&lt;=0,"",INDEX(Balances!$A$2:$A$7,$M16))</f>
      </c>
      <c r="D8" s="12">
        <f>IF($K16&lt;=0,"",$K16)</f>
      </c>
    </row>
    <row r="9" spans="1:4" x14ac:dyDescent="0.25">
      <c r="A9">
        <v>5</v>
      </c>
      <c r="B9">
        <f>IF($K17&lt;=0,"",INDEX(Balances!$A$2:$A$7,$L17))</f>
      </c>
      <c r="C9">
        <f>IF($K17&lt;=0,"",INDEX(Balances!$A$2:$A$7,$M17))</f>
      </c>
      <c r="D9" s="12">
        <f>IF($K17&lt;=0,"",$K17)</f>
      </c>
    </row>
    <row r="11" spans="1:1" x14ac:dyDescent="0.25">
      <c r="A11" s="13" t="s">
        <v>80</v>
      </c>
    </row>
    <row r="12" spans="1:13" s="9" customFormat="1" x14ac:dyDescent="0.25">
      <c r="A12" s="11" t="s">
        <v>81</v>
      </c>
      <c r="B12" s="11">
        <f>Balances!$A$2</f>
      </c>
      <c r="C12" s="11">
        <f>Balances!$A$3</f>
      </c>
      <c r="D12" s="11">
        <f>Balances!$A$4</f>
      </c>
      <c r="E12" s="11">
        <f>Balances!$A$5</f>
      </c>
      <c r="F12" s="11">
        <f>Balances!$A$6</f>
      </c>
      <c r="G12" s="11">
        <f>Balances!$A$7</f>
      </c>
      <c r="H12" s="11" t="s">
        <v>1</v>
      </c>
      <c r="I12" s="11" t="s">
        <v>82</v>
      </c>
      <c r="J12" s="11" t="s">
        <v>83</v>
      </c>
      <c r="K12" s="11" t="s">
        <v>42</v>
      </c>
      <c r="L12" s="11" t="s">
        <v>84</v>
      </c>
      <c r="M12" s="11" t="s">
        <v>85</v>
      </c>
    </row>
    <row r="13" spans="1:13" x14ac:dyDescent="0.25">
      <c r="A13">
        <v>0</v>
      </c>
      <c r="B13" s="12">
        <f>Balances!$D$2</f>
      </c>
      <c r="C13" s="12">
        <f>Balances!$D$3</f>
      </c>
      <c r="D13" s="12">
        <f>Balances!$D$4</f>
      </c>
      <c r="E13" s="12">
        <f>Balances!$D$5</f>
      </c>
      <c r="F13" s="12">
        <f>Balances!$D$6</f>
      </c>
      <c r="G13" s="12">
        <f>Balances!$D$7</f>
      </c>
      <c r="I13" s="12">
        <f>MIN($B13:$G13)</f>
      </c>
      <c r="J13" s="12">
        <f>MAX($B13:$G13)</f>
      </c>
      <c r="K13" s="12">
        <f>ROUND(MIN($J13,-$I13),2)</f>
      </c>
      <c r="L13">
        <f>MATCH($I13,$B13:$G13,0)</f>
      </c>
      <c r="M13">
        <f>MATCH($J13,$B13:$G13,0)</f>
      </c>
    </row>
    <row r="14" spans="1:13" x14ac:dyDescent="0.25">
      <c r="A14">
        <v>1</v>
      </c>
      <c r="B14" s="12">
        <f>ROUND(B13+IF(1=$L13,$K13,0)-IF(1=$M13,$K13,0),2)</f>
      </c>
      <c r="C14" s="12">
        <f>ROUND(C13+IF(2=$L13,$K13,0)-IF(2=$M13,$K13,0),2)</f>
      </c>
      <c r="D14" s="12">
        <f>ROUND(D13+IF(3=$L13,$K13,0)-IF(3=$M13,$K13,0),2)</f>
      </c>
      <c r="E14" s="12">
        <f>ROUND(E13+IF(4=$L13,$K13,0)-IF(4=$M13,$K13,0),2)</f>
      </c>
      <c r="F14" s="12">
        <f>ROUND(F13+IF(5=$L13,$K13,0)-IF(5=$M13,$K13,0),2)</f>
      </c>
      <c r="G14" s="12">
        <f>ROUND(G13+IF(6=$L13,$K13,0)-IF(6=$M13,$K13,0),2)</f>
      </c>
      <c r="I14" s="12">
        <f>MIN($B14:$G14)</f>
      </c>
      <c r="J14" s="12">
        <f>MAX($B14:$G14)</f>
      </c>
      <c r="K14" s="12">
        <f>ROUND(MIN($J14,-$I14),2)</f>
      </c>
      <c r="L14">
        <f>MATCH($I14,$B14:$G14,0)</f>
      </c>
      <c r="M14">
        <f>MATCH($J14,$B14:$G14,0)</f>
      </c>
    </row>
    <row r="15" spans="1:13" x14ac:dyDescent="0.25">
      <c r="A15">
        <v>2</v>
      </c>
      <c r="B15" s="12">
        <f>ROUND(B14+IF(1=$L14,$K14,0)-IF(1=$M14,$K14,0),2)</f>
      </c>
      <c r="C15" s="12">
        <f>ROUND(C14+IF(2=$L14,$K14,0)-IF(2=$M14,$K14,0),2)</f>
      </c>
      <c r="D15" s="12">
        <f>ROUND(D14+IF(3=$L14,$K14,0)-IF(3=$M14,$K14,0),2)</f>
      </c>
      <c r="E15" s="12">
        <f>ROUND(E14+IF(4=$L14,$K14,0)-IF(4=$M14,$K14,0),2)</f>
      </c>
      <c r="F15" s="12">
        <f>ROUND(F14+IF(5=$L14,$K14,0)-IF(5=$M14,$K14,0),2)</f>
      </c>
      <c r="G15" s="12">
        <f>ROUND(G14+IF(6=$L14,$K14,0)-IF(6=$M14,$K14,0),2)</f>
      </c>
      <c r="I15" s="12">
        <f>MIN($B15:$G15)</f>
      </c>
      <c r="J15" s="12">
        <f>MAX($B15:$G15)</f>
      </c>
      <c r="K15" s="12">
        <f>ROUND(MIN($J15,-$I15),2)</f>
      </c>
      <c r="L15">
        <f>MATCH($I15,$B15:$G15,0)</f>
      </c>
      <c r="M15">
        <f>MATCH($J15,$B15:$G15,0)</f>
      </c>
    </row>
    <row r="16" spans="1:13" x14ac:dyDescent="0.25">
      <c r="A16">
        <v>3</v>
      </c>
      <c r="B16" s="12">
        <f>ROUND(B15+IF(1=$L15,$K15,0)-IF(1=$M15,$K15,0),2)</f>
      </c>
      <c r="C16" s="12">
        <f>ROUND(C15+IF(2=$L15,$K15,0)-IF(2=$M15,$K15,0),2)</f>
      </c>
      <c r="D16" s="12">
        <f>ROUND(D15+IF(3=$L15,$K15,0)-IF(3=$M15,$K15,0),2)</f>
      </c>
      <c r="E16" s="12">
        <f>ROUND(E15+IF(4=$L15,$K15,0)-IF(4=$M15,$K15,0),2)</f>
      </c>
      <c r="F16" s="12">
        <f>ROUND(F15+IF(5=$L15,$K15,0)-IF(5=$M15,$K15,0),2)</f>
      </c>
      <c r="G16" s="12">
        <f>ROUND(G15+IF(6=$L15,$K15,0)-IF(6=$M15,$K15,0),2)</f>
      </c>
      <c r="I16" s="12">
        <f>MIN($B16:$G16)</f>
      </c>
      <c r="J16" s="12">
        <f>MAX($B16:$G16)</f>
      </c>
      <c r="K16" s="12">
        <f>ROUND(MIN($J16,-$I16),2)</f>
      </c>
      <c r="L16">
        <f>MATCH($I16,$B16:$G16,0)</f>
      </c>
      <c r="M16">
        <f>MATCH($J16,$B16:$G16,0)</f>
      </c>
    </row>
    <row r="17" spans="1:13" x14ac:dyDescent="0.25">
      <c r="A17">
        <v>4</v>
      </c>
      <c r="B17" s="12">
        <f>ROUND(B16+IF(1=$L16,$K16,0)-IF(1=$M16,$K16,0),2)</f>
      </c>
      <c r="C17" s="12">
        <f>ROUND(C16+IF(2=$L16,$K16,0)-IF(2=$M16,$K16,0),2)</f>
      </c>
      <c r="D17" s="12">
        <f>ROUND(D16+IF(3=$L16,$K16,0)-IF(3=$M16,$K16,0),2)</f>
      </c>
      <c r="E17" s="12">
        <f>ROUND(E16+IF(4=$L16,$K16,0)-IF(4=$M16,$K16,0),2)</f>
      </c>
      <c r="F17" s="12">
        <f>ROUND(F16+IF(5=$L16,$K16,0)-IF(5=$M16,$K16,0),2)</f>
      </c>
      <c r="G17" s="12">
        <f>ROUND(G16+IF(6=$L16,$K16,0)-IF(6=$M16,$K16,0),2)</f>
      </c>
      <c r="I17" s="12">
        <f>MIN($B17:$G17)</f>
      </c>
      <c r="J17" s="12">
        <f>MAX($B17:$G17)</f>
      </c>
      <c r="K17" s="12">
        <f>ROUND(MIN($J17,-$I17),2)</f>
      </c>
      <c r="L17">
        <f>MATCH($I17,$B17:$G17,0)</f>
      </c>
      <c r="M17">
        <f>MATCH($J17,$B17:$G17,0)</f>
      </c>
    </row>
    <row r="18" spans="1:7" x14ac:dyDescent="0.25">
      <c r="A18">
        <v>5</v>
      </c>
      <c r="B18" s="12">
        <f>ROUND(B17+IF(1=$L17,$K17,0)-IF(1=$M17,$K17,0),2)</f>
      </c>
      <c r="C18" s="12">
        <f>ROUND(C17+IF(2=$L17,$K17,0)-IF(2=$M17,$K17,0),2)</f>
      </c>
      <c r="D18" s="12">
        <f>ROUND(D17+IF(3=$L17,$K17,0)-IF(3=$M17,$K17,0),2)</f>
      </c>
      <c r="E18" s="12">
        <f>ROUND(E17+IF(4=$L17,$K17,0)-IF(4=$M17,$K17,0),2)</f>
      </c>
      <c r="F18" s="12">
        <f>ROUND(F17+IF(5=$L17,$K17,0)-IF(5=$M17,$K17,0),2)</f>
      </c>
      <c r="G18" s="12">
        <f>ROUND(G17+IF(6=$L17,$K17,0)-IF(6=$M17,$K17,0),2)</f>
      </c>
    </row>
    <row r="20" spans="1:1" x14ac:dyDescent="0.25">
      <c r="A20" t="s">
        <v>86</v>
      </c>
    </row>
  </sheetData>
  <mergeCells count="1">
    <mergeCell ref="A2:G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Expenses</vt:lpstr>
      <vt:lpstr>Owed detail</vt:lpstr>
      <vt:lpstr>Balances</vt:lpstr>
      <vt:lpstr>Settle Up</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Pivunio</dc:creator>
  <dc:title/>
  <dc:subject/>
  <dc:description/>
  <cp:keywords/>
  <cp:category/>
  <cp:lastModifiedBy>Pivunio</cp:lastModifiedBy>
  <dcterms:created xsi:type="dcterms:W3CDTF">2026-08-23T12:53:03Z</dcterms:created>
  <dcterms:modified xsi:type="dcterms:W3CDTF">2026-08-23T12:53:03Z</dcterms:modified>
</cp:coreProperties>
</file>